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activeTab="1"/>
  </bookViews>
  <sheets>
    <sheet name="1. Доходы бюджета (1)" sheetId="1" r:id="rId1"/>
    <sheet name="Расходы" sheetId="2" r:id="rId2"/>
  </sheets>
  <definedNames>
    <definedName name="BUDG_NAME">#REF!</definedName>
    <definedName name="calc_order">#REF!</definedName>
    <definedName name="checked">#REF!</definedName>
    <definedName name="CHIEF">#REF!</definedName>
    <definedName name="CHIEF_DIV">#REF!</definedName>
    <definedName name="CHIEF_FIN">#REF!</definedName>
    <definedName name="chief_OUR">#REF!</definedName>
    <definedName name="CHIEF_POST">#REF!</definedName>
    <definedName name="CHIEF_POST_OUR">#REF!</definedName>
    <definedName name="code">#REF!</definedName>
    <definedName name="col1">#REF!</definedName>
    <definedName name="col10">#REF!</definedName>
    <definedName name="col11">#REF!</definedName>
    <definedName name="col12">#REF!</definedName>
    <definedName name="col13">#REF!</definedName>
    <definedName name="col14">#REF!</definedName>
    <definedName name="col15">#REF!</definedName>
    <definedName name="col16">#REF!</definedName>
    <definedName name="col17">#REF!</definedName>
    <definedName name="col18">#REF!</definedName>
    <definedName name="col19">#REF!</definedName>
    <definedName name="col2">#REF!</definedName>
    <definedName name="col20">#REF!</definedName>
    <definedName name="col21">#REF!</definedName>
    <definedName name="col22">#REF!</definedName>
    <definedName name="col23">#REF!</definedName>
    <definedName name="col24">#REF!</definedName>
    <definedName name="col25">#REF!</definedName>
    <definedName name="col26">#REF!</definedName>
    <definedName name="col27">#REF!</definedName>
    <definedName name="col28">#REF!</definedName>
    <definedName name="col29">#REF!</definedName>
    <definedName name="col3">#REF!</definedName>
    <definedName name="col4">#REF!</definedName>
    <definedName name="col5">#REF!</definedName>
    <definedName name="col6">#REF!</definedName>
    <definedName name="col7">#REF!</definedName>
    <definedName name="col8">#REF!</definedName>
    <definedName name="col9">#REF!</definedName>
    <definedName name="CurentGroup">#REF!</definedName>
    <definedName name="CURR_USER">#REF!</definedName>
    <definedName name="CurRow">#REF!</definedName>
    <definedName name="cYear1">#REF!</definedName>
    <definedName name="Data">#REF!</definedName>
    <definedName name="DataFields">#REF!</definedName>
    <definedName name="date_BEG">#REF!</definedName>
    <definedName name="date_END">#REF!</definedName>
    <definedName name="del">#REF!</definedName>
    <definedName name="DEP_FULL_NAME">#REF!</definedName>
    <definedName name="dep_name1">#REF!</definedName>
    <definedName name="doc_date">#REF!</definedName>
    <definedName name="doc_num">#REF!</definedName>
    <definedName name="doc_quarter">#REF!</definedName>
    <definedName name="End1">#REF!</definedName>
    <definedName name="End10">#REF!</definedName>
    <definedName name="End2">#REF!</definedName>
    <definedName name="End3">#REF!</definedName>
    <definedName name="End4">#REF!</definedName>
    <definedName name="End5">#REF!</definedName>
    <definedName name="End6">#REF!</definedName>
    <definedName name="End7">#REF!</definedName>
    <definedName name="End8">#REF!</definedName>
    <definedName name="End9">#REF!</definedName>
    <definedName name="EndRow">#REF!</definedName>
    <definedName name="GLBUH">#REF!</definedName>
    <definedName name="GLBUH_OUR">#REF!</definedName>
    <definedName name="GLBUH_POST_OUR">#REF!</definedName>
    <definedName name="GroupOrder">#REF!</definedName>
    <definedName name="HEAD">#REF!</definedName>
    <definedName name="KADR_OUR">#REF!</definedName>
    <definedName name="KASSIR_OUR">#REF!</definedName>
    <definedName name="KASSIR_POST_OUR">#REF!</definedName>
    <definedName name="LAST_DOC_MODIFY">#REF!</definedName>
    <definedName name="link_row">#REF!</definedName>
    <definedName name="link_saved">#REF!</definedName>
    <definedName name="LONGNAME_OUR">#REF!</definedName>
    <definedName name="NASTR_PRN_DEP_NAME">#REF!</definedName>
    <definedName name="notNullCol">#REF!</definedName>
    <definedName name="OKATO">#REF!</definedName>
    <definedName name="OKPO">#REF!</definedName>
    <definedName name="OKPO_OUR">#REF!</definedName>
    <definedName name="OKVED">#REF!</definedName>
    <definedName name="OKVED1">#REF!</definedName>
    <definedName name="orders">#REF!</definedName>
    <definedName name="ORGNAME_OUR">#REF!</definedName>
    <definedName name="OUR_ADR">#REF!</definedName>
    <definedName name="PERIOD_WORK">#REF!</definedName>
    <definedName name="PPP_CODE">#REF!</definedName>
    <definedName name="PPP_CODE1">#REF!</definedName>
    <definedName name="PPP_NAME">#REF!</definedName>
    <definedName name="print_null">#REF!</definedName>
    <definedName name="REGION">#REF!</definedName>
    <definedName name="REGION_OUR">#REF!</definedName>
    <definedName name="REM_DATE_TYPE">#REF!</definedName>
    <definedName name="REM_MONTH">#REF!</definedName>
    <definedName name="REM_SONO">#REF!</definedName>
    <definedName name="REM_YEAR">#REF!</definedName>
    <definedName name="REPLACE_ZERO">#REF!</definedName>
    <definedName name="SONO">#REF!</definedName>
    <definedName name="SONO_OUR">#REF!</definedName>
    <definedName name="SONO2">#REF!</definedName>
    <definedName name="Start1">#REF!</definedName>
    <definedName name="Start10">#REF!</definedName>
    <definedName name="Start2">#REF!</definedName>
    <definedName name="Start3">#REF!</definedName>
    <definedName name="Start4">#REF!</definedName>
    <definedName name="Start5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Row">#REF!</definedName>
    <definedName name="TOWN">#REF!</definedName>
    <definedName name="upd">#REF!</definedName>
    <definedName name="USER_PHONE">#REF!</definedName>
    <definedName name="USER_POST">#REF!</definedName>
    <definedName name="VED">#REF!</definedName>
    <definedName name="_xlnm.Print_Titles" localSheetId="1">'Расходы'!$5:$5</definedName>
  </definedNames>
  <calcPr fullCalcOnLoad="1"/>
</workbook>
</file>

<file path=xl/sharedStrings.xml><?xml version="1.0" encoding="utf-8"?>
<sst xmlns="http://schemas.openxmlformats.org/spreadsheetml/2006/main" count="610" uniqueCount="399">
  <si>
    <t xml:space="preserve">  Защита населения и территории от последствий чрезвычайных ситуаций природного и техногенного характера, гражданская оборона</t>
  </si>
  <si>
    <t xml:space="preserve"> 000 0309 0000000 000 000</t>
  </si>
  <si>
    <t xml:space="preserve"> 000 0309 0000000 000 211</t>
  </si>
  <si>
    <t xml:space="preserve"> 000 0309 0000000 000 213</t>
  </si>
  <si>
    <t xml:space="preserve"> 000 0309 0000000 000 221</t>
  </si>
  <si>
    <t xml:space="preserve"> 000 0309 0000000 000 223</t>
  </si>
  <si>
    <t xml:space="preserve"> 000 0309 0000000 000 225</t>
  </si>
  <si>
    <t xml:space="preserve"> 000 0309 0000000 000 226</t>
  </si>
  <si>
    <t xml:space="preserve"> 000 0309 0000000 000 290</t>
  </si>
  <si>
    <t xml:space="preserve"> 000 0309 0000000 000 340</t>
  </si>
  <si>
    <t xml:space="preserve">  Общеэкономические вопросы</t>
  </si>
  <si>
    <t xml:space="preserve"> 000 0401 0000000 000 000</t>
  </si>
  <si>
    <t xml:space="preserve"> 000 0401 0000000 000 226</t>
  </si>
  <si>
    <t xml:space="preserve">  Другие вопросы в области национальной экономики</t>
  </si>
  <si>
    <t xml:space="preserve"> 000 0412 0000000 000 000</t>
  </si>
  <si>
    <t xml:space="preserve"> 000 0412 0000000 000 226</t>
  </si>
  <si>
    <t xml:space="preserve">  Жилищное хозяйство</t>
  </si>
  <si>
    <t xml:space="preserve"> 000 0501 0000000 000 000</t>
  </si>
  <si>
    <t xml:space="preserve"> 000 0501 0000000 000 225</t>
  </si>
  <si>
    <t xml:space="preserve"> 000 0501 0000000 000 226</t>
  </si>
  <si>
    <t xml:space="preserve"> 000 0501 0000000 000 310</t>
  </si>
  <si>
    <t xml:space="preserve"> 000 0501 0000000 000 340</t>
  </si>
  <si>
    <t xml:space="preserve">  Коммунальное хозяйство</t>
  </si>
  <si>
    <t xml:space="preserve"> 000 0502 0000000 000 000</t>
  </si>
  <si>
    <t xml:space="preserve"> 000 0502 0000000 000 226</t>
  </si>
  <si>
    <t xml:space="preserve"> 000 0502 0000000 000 310</t>
  </si>
  <si>
    <t xml:space="preserve">  Благоустройство</t>
  </si>
  <si>
    <t xml:space="preserve"> 000 0503 0000000 000 000</t>
  </si>
  <si>
    <t xml:space="preserve"> 000 0503 0000000 000 223</t>
  </si>
  <si>
    <t xml:space="preserve"> 000 0503 0000000 000 224</t>
  </si>
  <si>
    <t xml:space="preserve"> 000 0503 0000000 000 225</t>
  </si>
  <si>
    <t xml:space="preserve"> 000 0503 0000000 000 226</t>
  </si>
  <si>
    <t xml:space="preserve"> 000 0503 0000000 000 241</t>
  </si>
  <si>
    <t xml:space="preserve"> 000 0503 0000000 000 290</t>
  </si>
  <si>
    <t xml:space="preserve"> 000 0503 0000000 000 310</t>
  </si>
  <si>
    <t xml:space="preserve"> 000 0503 0000000 000 340</t>
  </si>
  <si>
    <t xml:space="preserve">  Другие вопросы в области жилищно-коммунального хозяйства</t>
  </si>
  <si>
    <t xml:space="preserve"> 000 0505 0000000 000 000</t>
  </si>
  <si>
    <t xml:space="preserve"> 000 0505 0000000 000 241</t>
  </si>
  <si>
    <t xml:space="preserve">  Безвозмездные перечисления организациям, за исключением государственных и муниципальных организаций</t>
  </si>
  <si>
    <t xml:space="preserve">  Дошкольное образование</t>
  </si>
  <si>
    <t xml:space="preserve"> 000 0701 0000000 000 000</t>
  </si>
  <si>
    <t xml:space="preserve"> 000 0701 0000000 000 211</t>
  </si>
  <si>
    <t xml:space="preserve"> 000 0701 0000000 000 212</t>
  </si>
  <si>
    <t xml:space="preserve"> 000 0701 0000000 000 213</t>
  </si>
  <si>
    <t xml:space="preserve"> 000 0701 0000000 000 221</t>
  </si>
  <si>
    <t xml:space="preserve"> 000 0701 0000000 000 222</t>
  </si>
  <si>
    <t xml:space="preserve"> 000 0701 0000000 000 223</t>
  </si>
  <si>
    <t xml:space="preserve"> 000 0701 0000000 000 225</t>
  </si>
  <si>
    <t xml:space="preserve"> 000 0701 0000000 000 226</t>
  </si>
  <si>
    <t xml:space="preserve"> 000 0701 0000000 000 290</t>
  </si>
  <si>
    <t xml:space="preserve"> 000 0701 0000000 000 310</t>
  </si>
  <si>
    <t xml:space="preserve"> 000 0701 0000000 000 340</t>
  </si>
  <si>
    <t xml:space="preserve">  Общее образование</t>
  </si>
  <si>
    <t xml:space="preserve"> 000 0702 0000000 000 000</t>
  </si>
  <si>
    <t xml:space="preserve"> 000 0702 0000000 000 211</t>
  </si>
  <si>
    <t xml:space="preserve"> 000 0702 0000000 000 212</t>
  </si>
  <si>
    <t xml:space="preserve"> 000 0702 0000000 000 213</t>
  </si>
  <si>
    <t xml:space="preserve"> 000 0702 0000000 000 221</t>
  </si>
  <si>
    <t xml:space="preserve"> 000 0702 0000000 000 222</t>
  </si>
  <si>
    <t xml:space="preserve"> 000 0702 0000000 000 223</t>
  </si>
  <si>
    <t xml:space="preserve"> 000 0702 0000000 000 225</t>
  </si>
  <si>
    <t xml:space="preserve"> 000 0702 0000000 000 226</t>
  </si>
  <si>
    <t xml:space="preserve"> 000 0702 0000000 000 241</t>
  </si>
  <si>
    <t xml:space="preserve"> 000 0702 0000000 000 242</t>
  </si>
  <si>
    <t xml:space="preserve"> 000 0702 0000000 000 290</t>
  </si>
  <si>
    <t xml:space="preserve"> 000 0702 0000000 000 310</t>
  </si>
  <si>
    <t xml:space="preserve"> 000 0702 0000000 000 340</t>
  </si>
  <si>
    <t xml:space="preserve">  Профессиональная подготовка, переподготовка и повышение квалификации</t>
  </si>
  <si>
    <t xml:space="preserve"> 000 0705 0000000 000 000</t>
  </si>
  <si>
    <t xml:space="preserve"> 000 0705 0000000 000 212</t>
  </si>
  <si>
    <t xml:space="preserve"> 000 0705 0000000 000 222</t>
  </si>
  <si>
    <t xml:space="preserve"> 000 0705 0000000 000 226</t>
  </si>
  <si>
    <t xml:space="preserve"> 000 0705 0000000 000 241</t>
  </si>
  <si>
    <t xml:space="preserve">  Молодежная политика и оздоровление детей</t>
  </si>
  <si>
    <t xml:space="preserve"> 000 0707 0000000 000 000</t>
  </si>
  <si>
    <t xml:space="preserve"> 000 0707 0000000 000 211</t>
  </si>
  <si>
    <t xml:space="preserve"> 000 0707 0000000 000 212</t>
  </si>
  <si>
    <t xml:space="preserve"> 000 0707 0000000 000 213</t>
  </si>
  <si>
    <t xml:space="preserve"> 000 0707 0000000 000 221</t>
  </si>
  <si>
    <t xml:space="preserve"> 000 0707 0000000 000 222</t>
  </si>
  <si>
    <t xml:space="preserve"> 000 0707 0000000 000 223</t>
  </si>
  <si>
    <t xml:space="preserve"> 000 0707 0000000 000 225</t>
  </si>
  <si>
    <t xml:space="preserve"> 000 0707 0000000 000 226</t>
  </si>
  <si>
    <t xml:space="preserve"> 000 0707 0000000 000 241</t>
  </si>
  <si>
    <t xml:space="preserve"> 000 0707 0000000 000 242</t>
  </si>
  <si>
    <t xml:space="preserve"> 000 0707 0000000 000 290</t>
  </si>
  <si>
    <t xml:space="preserve"> 000 0707 0000000 000 310</t>
  </si>
  <si>
    <t xml:space="preserve"> 000 0707 0000000 000 340</t>
  </si>
  <si>
    <t xml:space="preserve">  Другие вопросы в области образования</t>
  </si>
  <si>
    <t xml:space="preserve"> 000 0709 0000000 000 000</t>
  </si>
  <si>
    <t xml:space="preserve"> 000 0709 0000000 000 211</t>
  </si>
  <si>
    <t xml:space="preserve"> 000 0709 0000000 000 212</t>
  </si>
  <si>
    <t xml:space="preserve"> 000 0709 0000000 000 213</t>
  </si>
  <si>
    <t xml:space="preserve"> 000 0709 0000000 000 221</t>
  </si>
  <si>
    <t xml:space="preserve"> 000 0709 0000000 000 222</t>
  </si>
  <si>
    <t xml:space="preserve"> 000 0709 0000000 000 223</t>
  </si>
  <si>
    <t xml:space="preserve"> 000 0709 0000000 000 225</t>
  </si>
  <si>
    <t xml:space="preserve"> 000 0709 0000000 000 226</t>
  </si>
  <si>
    <t xml:space="preserve"> 000 0709 0000000 000 290</t>
  </si>
  <si>
    <t xml:space="preserve"> 000 0709 0000000 000 310</t>
  </si>
  <si>
    <t xml:space="preserve"> 000 0709 0000000 000 340</t>
  </si>
  <si>
    <t xml:space="preserve">  Культура</t>
  </si>
  <si>
    <t xml:space="preserve"> 000 0801 0000000 000 000</t>
  </si>
  <si>
    <t xml:space="preserve"> 000 0801 0000000 000 211</t>
  </si>
  <si>
    <t xml:space="preserve"> 000 0801 0000000 000 212</t>
  </si>
  <si>
    <t xml:space="preserve"> 000 0801 0000000 000 213</t>
  </si>
  <si>
    <t xml:space="preserve"> 000 0801 0000000 000 221</t>
  </si>
  <si>
    <t xml:space="preserve"> 000 0801 0000000 000 222</t>
  </si>
  <si>
    <t xml:space="preserve"> 000 0801 0000000 000 223</t>
  </si>
  <si>
    <t xml:space="preserve"> 000 0801 0000000 000 224</t>
  </si>
  <si>
    <t xml:space="preserve"> 000 0801 0000000 000 225</t>
  </si>
  <si>
    <t xml:space="preserve"> 000 0801 0000000 000 226</t>
  </si>
  <si>
    <t xml:space="preserve"> 000 0801 0000000 000 290</t>
  </si>
  <si>
    <t xml:space="preserve"> 000 0801 0000000 000 310</t>
  </si>
  <si>
    <t xml:space="preserve"> 000 0801 0000000 000 340</t>
  </si>
  <si>
    <t xml:space="preserve">  Другие вопросы в области культуры, кинематографии</t>
  </si>
  <si>
    <t xml:space="preserve"> 000 0804 0000000 000 000</t>
  </si>
  <si>
    <t xml:space="preserve"> 000 0804 0000000 000 211</t>
  </si>
  <si>
    <t xml:space="preserve"> 000 0804 0000000 000 213</t>
  </si>
  <si>
    <t xml:space="preserve"> 000 0804 0000000 000 221</t>
  </si>
  <si>
    <t xml:space="preserve"> 000 0804 0000000 000 222</t>
  </si>
  <si>
    <t xml:space="preserve"> 000 0804 0000000 000 223</t>
  </si>
  <si>
    <t xml:space="preserve"> 000 0804 0000000 000 225</t>
  </si>
  <si>
    <t xml:space="preserve"> 000 0804 0000000 000 226</t>
  </si>
  <si>
    <t xml:space="preserve"> 000 0804 0000000 000 290</t>
  </si>
  <si>
    <t xml:space="preserve"> 000 0804 0000000 000 310</t>
  </si>
  <si>
    <t xml:space="preserve"> 000 0804 0000000 000 340</t>
  </si>
  <si>
    <t xml:space="preserve">  Стационарная медицинская помощь</t>
  </si>
  <si>
    <t xml:space="preserve"> 000 0901 0000000 000 000</t>
  </si>
  <si>
    <t xml:space="preserve"> 000 0901 0000000 000 211</t>
  </si>
  <si>
    <t xml:space="preserve"> 000 0901 0000000 000 212</t>
  </si>
  <si>
    <t xml:space="preserve"> 000 0901 0000000 000 213</t>
  </si>
  <si>
    <t xml:space="preserve"> 000 0901 0000000 000 221</t>
  </si>
  <si>
    <t xml:space="preserve"> 000 0901 0000000 000 222</t>
  </si>
  <si>
    <t xml:space="preserve"> 000 0901 0000000 000 223</t>
  </si>
  <si>
    <t xml:space="preserve"> 000 0901 0000000 000 225</t>
  </si>
  <si>
    <t xml:space="preserve"> 000 0901 0000000 000 226</t>
  </si>
  <si>
    <t xml:space="preserve"> 000 0901 0000000 000 290</t>
  </si>
  <si>
    <t xml:space="preserve"> 000 0901 0000000 000 310</t>
  </si>
  <si>
    <t xml:space="preserve"> 000 0901 0000000 000 340</t>
  </si>
  <si>
    <t xml:space="preserve">  Амбулаторная помощь</t>
  </si>
  <si>
    <t xml:space="preserve"> 000 0902 0000000 000 000</t>
  </si>
  <si>
    <t xml:space="preserve"> 000 0902 0000000 000 211</t>
  </si>
  <si>
    <t xml:space="preserve"> 000 0902 0000000 000 212</t>
  </si>
  <si>
    <t xml:space="preserve"> 000 0902 0000000 000 213</t>
  </si>
  <si>
    <t xml:space="preserve"> 000 0902 0000000 000 221</t>
  </si>
  <si>
    <t xml:space="preserve"> 000 0902 0000000 000 222</t>
  </si>
  <si>
    <t xml:space="preserve"> 000 0902 0000000 000 223</t>
  </si>
  <si>
    <t xml:space="preserve"> 000 0902 0000000 000 225</t>
  </si>
  <si>
    <t xml:space="preserve"> 000 0902 0000000 000 226</t>
  </si>
  <si>
    <t xml:space="preserve"> 000 0902 0000000 000 290</t>
  </si>
  <si>
    <t xml:space="preserve"> 000 0902 0000000 000 310</t>
  </si>
  <si>
    <t xml:space="preserve"> 000 0902 0000000 000 340</t>
  </si>
  <si>
    <t xml:space="preserve">  Скорая медицинская помощь</t>
  </si>
  <si>
    <t xml:space="preserve"> 000 0904 0000000 000 000</t>
  </si>
  <si>
    <t xml:space="preserve"> 000 0904 0000000 000 211</t>
  </si>
  <si>
    <t xml:space="preserve"> 000 0904 0000000 000 212</t>
  </si>
  <si>
    <t xml:space="preserve"> 000 0904 0000000 000 213</t>
  </si>
  <si>
    <t xml:space="preserve"> 000 0904 0000000 000 221</t>
  </si>
  <si>
    <t xml:space="preserve"> 000 0904 0000000 000 223</t>
  </si>
  <si>
    <t xml:space="preserve"> 000 0904 0000000 000 225</t>
  </si>
  <si>
    <t xml:space="preserve"> 000 0904 0000000 000 226</t>
  </si>
  <si>
    <t xml:space="preserve"> 000 0904 0000000 000 290</t>
  </si>
  <si>
    <t xml:space="preserve"> 000 0904 0000000 000 310</t>
  </si>
  <si>
    <t xml:space="preserve"> 000 0904 0000000 000 340</t>
  </si>
  <si>
    <t xml:space="preserve">  Другие вопросы в области здравоохранения</t>
  </si>
  <si>
    <t xml:space="preserve"> 000 0909 0000000 000 000</t>
  </si>
  <si>
    <t xml:space="preserve"> 000 0909 0000000 000 225</t>
  </si>
  <si>
    <t xml:space="preserve">  Пенсионное обеспечение</t>
  </si>
  <si>
    <t xml:space="preserve"> 000 1001 0000000 000 000</t>
  </si>
  <si>
    <t xml:space="preserve"> 000 1001 0000000 000 263</t>
  </si>
  <si>
    <t xml:space="preserve">  Социальное обеспечение населения</t>
  </si>
  <si>
    <t xml:space="preserve"> 000 1003 0000000 000 000</t>
  </si>
  <si>
    <t xml:space="preserve"> 000 1003 0000000 000 221</t>
  </si>
  <si>
    <t xml:space="preserve"> 000 1003 0000000 000 226</t>
  </si>
  <si>
    <t xml:space="preserve"> 000 1003 0000000 000 262</t>
  </si>
  <si>
    <t xml:space="preserve"> 000 1003 0000000 000 290</t>
  </si>
  <si>
    <t xml:space="preserve"> 000 1003 0000000 000 310</t>
  </si>
  <si>
    <t xml:space="preserve"> 000 1003 0000000 000 340</t>
  </si>
  <si>
    <t xml:space="preserve">  Охрана семьи и детства</t>
  </si>
  <si>
    <t xml:space="preserve"> 000 1004 0000000 000 000</t>
  </si>
  <si>
    <t xml:space="preserve"> 000 1004 0000000 000 226</t>
  </si>
  <si>
    <t xml:space="preserve"> 000 1004 0000000 000 262</t>
  </si>
  <si>
    <t xml:space="preserve">  Физическая культура</t>
  </si>
  <si>
    <t xml:space="preserve"> 000 1101 0000000 000 000</t>
  </si>
  <si>
    <t xml:space="preserve"> 000 1101 0000000 000 212</t>
  </si>
  <si>
    <t xml:space="preserve"> 000 1101 0000000 000 221</t>
  </si>
  <si>
    <t xml:space="preserve"> 000 1101 0000000 000 222</t>
  </si>
  <si>
    <t xml:space="preserve"> 000 1101 0000000 000 224</t>
  </si>
  <si>
    <t xml:space="preserve"> 000 1101 0000000 000 226</t>
  </si>
  <si>
    <t xml:space="preserve"> 000 1101 0000000 000 290</t>
  </si>
  <si>
    <t xml:space="preserve"> 000 1101 0000000 000 340</t>
  </si>
  <si>
    <t xml:space="preserve">  Другие вопросы в области средств массовой информации</t>
  </si>
  <si>
    <t xml:space="preserve"> 000 1204 0000000 000 000</t>
  </si>
  <si>
    <t xml:space="preserve"> 000 1204 0000000 000 226</t>
  </si>
  <si>
    <t xml:space="preserve"> 000 1204 0000000 000 242</t>
  </si>
  <si>
    <t xml:space="preserve">  Обслуживание внутреннего долга</t>
  </si>
  <si>
    <t xml:space="preserve">  Обслуживание государственного внутреннего и муниципального долга</t>
  </si>
  <si>
    <t xml:space="preserve"> 000 1301 0000000 000 000</t>
  </si>
  <si>
    <t xml:space="preserve"> 000 1301 0000000 000 231</t>
  </si>
  <si>
    <t xml:space="preserve">                                                            РАСХОДЫ БЮДЖЕТА</t>
  </si>
  <si>
    <t>Расходы бюджета - ИТОГО                                                                    в том числе:</t>
  </si>
  <si>
    <t>СВЕДЕНИЯ ОБ ИСПОЛНЕНИИ БЮДЖЕТА</t>
  </si>
  <si>
    <t>КОДЫ</t>
  </si>
  <si>
    <t>по ОКУД</t>
  </si>
  <si>
    <t>по ОКЕИ</t>
  </si>
  <si>
    <t>383</t>
  </si>
  <si>
    <t>ДОХОДЫ БЮДЖЕТА</t>
  </si>
  <si>
    <t>Наименование показателя</t>
  </si>
  <si>
    <t>Код дохода по бюджетной классификации</t>
  </si>
  <si>
    <t>консолидиро- ванный бюджет субъекта Российской Федерации и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</si>
  <si>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</si>
  <si>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консолидиро-ванный бюджет субъекта Российской Федерации</t>
  </si>
  <si>
    <t>суммы подлежащие исключению в рамках консолидированного бюджета субъекта Российской Федерации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</si>
  <si>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</si>
  <si>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</si>
  <si>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Утвержденные бюджетные назначения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</si>
  <si>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</si>
  <si>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</si>
  <si>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</si>
  <si>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консолидиро- ванный бюджет субъекта Российской Федерации</t>
  </si>
  <si>
    <t>Исполнено</t>
  </si>
  <si>
    <t>1</t>
  </si>
  <si>
    <t>4</t>
  </si>
  <si>
    <t>5</t>
  </si>
  <si>
    <t>6</t>
  </si>
  <si>
    <t>7</t>
  </si>
  <si>
    <t>8</t>
  </si>
  <si>
    <t>9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</si>
  <si>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</si>
  <si>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</si>
  <si>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</si>
  <si>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</si>
  <si>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</si>
  <si>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</si>
  <si>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</si>
  <si>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</si>
  <si>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</si>
  <si>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21</t>
  </si>
  <si>
    <t>22</t>
  </si>
  <si>
    <t>23</t>
  </si>
  <si>
    <t>Доходы бюджета - ИТОГО
    в том числе:</t>
  </si>
  <si>
    <t>x</t>
  </si>
  <si>
    <t xml:space="preserve">    Налог на доходы физических лиц </t>
  </si>
  <si>
    <t>000 1 01 02000 00 0000 110</t>
  </si>
  <si>
    <t xml:space="preserve">    Единый налог на вмененный доход для отдельных видов деятельности</t>
  </si>
  <si>
    <t>000 1 05 02000 00 0000 110</t>
  </si>
  <si>
    <t xml:space="preserve">    Единый сельскохозяйственный налог</t>
  </si>
  <si>
    <t>000 1 05 03000 00 0000 110</t>
  </si>
  <si>
    <t xml:space="preserve">    Налог на имущество физических лиц</t>
  </si>
  <si>
    <t>000 1 06 01000 00 0000 110</t>
  </si>
  <si>
    <t xml:space="preserve">    Земельный налог</t>
  </si>
  <si>
    <t>000 1 06 06000 00 0000 110</t>
  </si>
  <si>
    <t xml:space="preserve">    Государственная пошлина </t>
  </si>
  <si>
    <t>000 1 08 00000 00 0000 110</t>
  </si>
  <si>
    <t xml:space="preserve">    Задолженность и перерасчеты по отмененным налогам, сборам и иным обязательным платежам</t>
  </si>
  <si>
    <t>000 1 09 00000 00 0000 110</t>
  </si>
  <si>
    <t xml:space="preserve">    Доходы от использования имущества, находящегося в государственной и муниципальной собственности</t>
  </si>
  <si>
    <t>000 111 00000 00 0000 120</t>
  </si>
  <si>
    <t xml:space="preserve">    Плата за негативное воздействие на окружающую среду</t>
  </si>
  <si>
    <t>000 112 01000 00 0000 120</t>
  </si>
  <si>
    <t xml:space="preserve">    Прочие доходы от оказания платных услуг и компенсации затрат государства</t>
  </si>
  <si>
    <t>000 113 03000 00 0000 130</t>
  </si>
  <si>
    <t xml:space="preserve">    Доходы от продажи материальных и нематериальных активов</t>
  </si>
  <si>
    <t>000 114 00000 00 0000 000</t>
  </si>
  <si>
    <t xml:space="preserve">    Штрафы, санкции, возмещение ущерба</t>
  </si>
  <si>
    <t>000 116 00000 00 0000 140</t>
  </si>
  <si>
    <t xml:space="preserve">    Прочие неналоговые доходы</t>
  </si>
  <si>
    <t>000 117 00000 00 0000 180</t>
  </si>
  <si>
    <t xml:space="preserve">    Дотации бюджетам субъектов Российской Федерации и муниципальных образований</t>
  </si>
  <si>
    <t>000 2 02 01000 00 0000 151</t>
  </si>
  <si>
    <t xml:space="preserve">    Субсидии бюджетам субъектов Российской Федерации и муниципальных образований </t>
  </si>
  <si>
    <t>000 2 02 02000 00 0000 151</t>
  </si>
  <si>
    <t xml:space="preserve">    Субвенции бюджетам субъектов Российской Федерации и муниципальных образований</t>
  </si>
  <si>
    <t>000 2 02 03000 00 0000 151</t>
  </si>
  <si>
    <t>000 2 02 09000 00 0000 151</t>
  </si>
  <si>
    <t xml:space="preserve">    Возврат остатков субсидий, субвенций и иных межбюджетных трансфертов, имеющих целевое назначение, прошлых лет </t>
  </si>
  <si>
    <t>000 2 19 00000 00 0000 151</t>
  </si>
  <si>
    <t>Результат исполнения бюджета (дефицит / профицит)</t>
  </si>
  <si>
    <t xml:space="preserve">    Прочие безвозмездные поступления от других бюджетов бюджетной системы </t>
  </si>
  <si>
    <t xml:space="preserve">    Прочие безвозмездные поступления  </t>
  </si>
  <si>
    <t>000 2 07 00000 00 0000 180</t>
  </si>
  <si>
    <t xml:space="preserve"> Наименование показателя</t>
  </si>
  <si>
    <t xml:space="preserve">Код расхода по бюджетной классификации </t>
  </si>
  <si>
    <t>х</t>
  </si>
  <si>
    <t xml:space="preserve">  Заработная плата</t>
  </si>
  <si>
    <t xml:space="preserve">  Прочие выплаты</t>
  </si>
  <si>
    <t xml:space="preserve">  Начисления на выплаты по оплате труда</t>
  </si>
  <si>
    <t xml:space="preserve">  Услуги связи</t>
  </si>
  <si>
    <t xml:space="preserve">  Транспортные услуги</t>
  </si>
  <si>
    <t xml:space="preserve">  Коммунальные услуги</t>
  </si>
  <si>
    <t xml:space="preserve">  Арендная плата за пользование имуществом</t>
  </si>
  <si>
    <t xml:space="preserve">  Работы, услуги по содержанию имущества</t>
  </si>
  <si>
    <t xml:space="preserve">  Прочие работы, услуги</t>
  </si>
  <si>
    <t xml:space="preserve">  Безвозмездные перечисления государственным и муниципальным организациям</t>
  </si>
  <si>
    <t xml:space="preserve">  Пособия по социальной помощи населению</t>
  </si>
  <si>
    <t xml:space="preserve">  Прочие расходы</t>
  </si>
  <si>
    <t xml:space="preserve">  Увеличение стоимости основных средств</t>
  </si>
  <si>
    <t xml:space="preserve">  Увеличение стоимости материальных запасов</t>
  </si>
  <si>
    <t xml:space="preserve">  Функционирование высшего должностного лица субъекта Российской Федерации и муниципального образования</t>
  </si>
  <si>
    <t xml:space="preserve"> 000 0102 0000000 000 000</t>
  </si>
  <si>
    <t xml:space="preserve"> 000 0102 0000000 000 211</t>
  </si>
  <si>
    <t xml:space="preserve"> 000 0102 0000000 000 213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</si>
  <si>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</si>
  <si>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000 0103 0000000 000 000</t>
  </si>
  <si>
    <t xml:space="preserve"> 000 0103 0000000 000 211</t>
  </si>
  <si>
    <t xml:space="preserve"> 000 0103 0000000 000 213</t>
  </si>
  <si>
    <t xml:space="preserve"> 000 0103 0000000 000 221</t>
  </si>
  <si>
    <t xml:space="preserve"> 000 0103 0000000 000 290</t>
  </si>
  <si>
    <t xml:space="preserve"> 000 0103 0000000 000 310</t>
  </si>
  <si>
    <t xml:space="preserve"> 000 0103 0000000 000 340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</si>
  <si>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</si>
  <si>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000 0104 0000000 000 000</t>
  </si>
  <si>
    <t xml:space="preserve"> 000 0104 0000000 000 211</t>
  </si>
  <si>
    <t xml:space="preserve"> 000 0104 0000000 000 212</t>
  </si>
  <si>
    <t xml:space="preserve"> 000 0104 0000000 000 213</t>
  </si>
  <si>
    <t xml:space="preserve"> 000 0104 0000000 000 221</t>
  </si>
  <si>
    <t xml:space="preserve"> 000 0104 0000000 000 222</t>
  </si>
  <si>
    <t xml:space="preserve"> 000 0104 0000000 000 223</t>
  </si>
  <si>
    <t xml:space="preserve"> 000 0104 0000000 000 225</t>
  </si>
  <si>
    <t xml:space="preserve"> 000 0104 0000000 000 226</t>
  </si>
  <si>
    <t xml:space="preserve"> 000 0104 0000000 000 290</t>
  </si>
  <si>
    <t xml:space="preserve"> 000 0104 0000000 000 310</t>
  </si>
  <si>
    <t xml:space="preserve"> 000 0104 0000000 000 340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</si>
  <si>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</si>
  <si>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 xml:space="preserve"> 000 0106 0000000 000 000</t>
  </si>
  <si>
    <t xml:space="preserve"> 000 0106 0000000 000 211</t>
  </si>
  <si>
    <t xml:space="preserve"> 000 0106 0000000 000 212</t>
  </si>
  <si>
    <t xml:space="preserve"> 000 0106 0000000 000 213</t>
  </si>
  <si>
    <t xml:space="preserve"> 000 0106 0000000 000 221</t>
  </si>
  <si>
    <t xml:space="preserve"> 000 0106 0000000 000 225</t>
  </si>
  <si>
    <t xml:space="preserve"> 000 0106 0000000 000 226</t>
  </si>
  <si>
    <t xml:space="preserve"> 000 0106 0000000 000 290</t>
  </si>
  <si>
    <t xml:space="preserve"> 000 0106 0000000 000 310</t>
  </si>
  <si>
    <t xml:space="preserve"> 000 0106 0000000 000 340</t>
  </si>
  <si>
    <t xml:space="preserve">  Другие общегосударственные вопросы</t>
  </si>
  <si>
    <t xml:space="preserve"> 000 0113 0000000 000 000</t>
  </si>
  <si>
    <t xml:space="preserve"> 000 0113 0000000 000 211</t>
  </si>
  <si>
    <t xml:space="preserve"> 000 0113 0000000 000 212</t>
  </si>
  <si>
    <t xml:space="preserve"> 000 0113 0000000 000 213</t>
  </si>
  <si>
    <t xml:space="preserve"> 000 0113 0000000 000 221</t>
  </si>
  <si>
    <t xml:space="preserve"> 000 0113 0000000 000 222</t>
  </si>
  <si>
    <t xml:space="preserve"> 000 0113 0000000 000 223</t>
  </si>
  <si>
    <t xml:space="preserve"> 000 0113 0000000 000 224</t>
  </si>
  <si>
    <t xml:space="preserve"> 000 0113 0000000 000 225</t>
  </si>
  <si>
    <t xml:space="preserve"> 000 0113 0000000 000 226</t>
  </si>
  <si>
    <t xml:space="preserve"> 000 0113 0000000 000 241</t>
  </si>
  <si>
    <t xml:space="preserve"> 000 0113 0000000 000 262</t>
  </si>
  <si>
    <t xml:space="preserve"> 000 0113 0000000 000 290</t>
  </si>
  <si>
    <t xml:space="preserve"> 000 0113 0000000 000 310</t>
  </si>
  <si>
    <t xml:space="preserve"> 000 0113 0000000 000 340</t>
  </si>
  <si>
    <t xml:space="preserve">  Пенсии, пособия, выплачиваемые организациями сектора государственного управления</t>
  </si>
  <si>
    <t>ПО СОСТОЯНИЮ на 1 АПРЕЛЯ 2012 ГОДА</t>
  </si>
  <si>
    <t>000 115 00000 00 0000 000</t>
  </si>
  <si>
    <t xml:space="preserve">    Платежи, взимаемые организациями за выполнение определенных функций</t>
  </si>
  <si>
    <t>000 2 03 00000 00 0000 180</t>
  </si>
  <si>
    <t>000 2 04 00000 00 0000 180</t>
  </si>
  <si>
    <t xml:space="preserve">    Безвозмездные поступления от государственных (муниципальных) организаций</t>
  </si>
  <si>
    <t xml:space="preserve">    Безвозмездные поступления от негосударственных организаций</t>
  </si>
  <si>
    <t xml:space="preserve"> 000 0105 0000000 000 000</t>
  </si>
  <si>
    <t xml:space="preserve"> 000 0105 0000000 000 226</t>
  </si>
  <si>
    <t xml:space="preserve"> 000 0111 0000000 000 000</t>
  </si>
  <si>
    <t xml:space="preserve">   Прочие работы, услуги</t>
  </si>
  <si>
    <t xml:space="preserve"> 000 0111 0000000 000 290</t>
  </si>
  <si>
    <t xml:space="preserve">   Прочие расходы</t>
  </si>
  <si>
    <t xml:space="preserve"> 000 0304 0000000 000 000</t>
  </si>
  <si>
    <t xml:space="preserve"> 000 0304 0000000 000 211</t>
  </si>
  <si>
    <t xml:space="preserve"> 000 0304 0000000 000 213</t>
  </si>
  <si>
    <t xml:space="preserve"> 000 0304 0000000 000 221</t>
  </si>
  <si>
    <t xml:space="preserve"> 000 0304 0000000 000 222</t>
  </si>
  <si>
    <t xml:space="preserve"> 000 0304 0000000 000 223</t>
  </si>
  <si>
    <t xml:space="preserve"> 000 0304 0000000 000 225</t>
  </si>
  <si>
    <t xml:space="preserve"> 000 0304 0000000 000 226</t>
  </si>
  <si>
    <t xml:space="preserve"> 000 0304 0000000 000 340</t>
  </si>
  <si>
    <t xml:space="preserve"> 000 0314 0000000 000 000</t>
  </si>
  <si>
    <t xml:space="preserve"> 000 0314 0000000 000 340</t>
  </si>
  <si>
    <t xml:space="preserve"> 000 0501 0000000 000 262</t>
  </si>
  <si>
    <t xml:space="preserve"> 000 0709 0000000 000 262</t>
  </si>
  <si>
    <t xml:space="preserve"> 000 0804 0000000 000 212</t>
  </si>
  <si>
    <t xml:space="preserve"> 000 0904 0000000 000 241</t>
  </si>
  <si>
    <t xml:space="preserve"> 000 1001 0000000 000 262</t>
  </si>
  <si>
    <t xml:space="preserve"> 000 1003 0000000 000 241</t>
  </si>
  <si>
    <t xml:space="preserve"> 000 1004 0000000 000 310</t>
  </si>
  <si>
    <t xml:space="preserve"> 000 1105 0000000 000 000</t>
  </si>
  <si>
    <t xml:space="preserve"> 000 1105 0000000 000 211</t>
  </si>
  <si>
    <t xml:space="preserve"> 000 1105 0000000 000 212</t>
  </si>
  <si>
    <t xml:space="preserve"> 000 1105 0000000 000 213</t>
  </si>
  <si>
    <t xml:space="preserve"> 000 1105 0000000 000 221</t>
  </si>
  <si>
    <t xml:space="preserve"> 000 1105 0000000 000 225</t>
  </si>
  <si>
    <t xml:space="preserve"> 000 1105 0000000 000 226</t>
  </si>
  <si>
    <t xml:space="preserve"> 000 1105 0000000 000 310</t>
  </si>
  <si>
    <t xml:space="preserve"> 000 1105 0000000 000 340</t>
  </si>
  <si>
    <t xml:space="preserve">   Судебная система</t>
  </si>
  <si>
    <t xml:space="preserve">   Резервные фонды</t>
  </si>
  <si>
    <t xml:space="preserve">  Органы юстиции</t>
  </si>
  <si>
    <t xml:space="preserve">  Другие вопросы в области национальной безопасности</t>
  </si>
  <si>
    <t xml:space="preserve">  Другие вопросы в области физической культуры и спорта</t>
  </si>
  <si>
    <t>Начальник финансово-экономического отдела администрации г. Ржева                    _______________    Ю. В. Олешко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</si>
</sst>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\ &quot;р.&quot;;\-#,##0\ &quot;р.&quot;"/>
    <numFmt numFmtId="169" formatCode="#,##0\ &quot;р.&quot;;[Red]\-#,##0\ &quot;р.&quot;"/>
    <numFmt numFmtId="170" formatCode="#,##0.00\ &quot;р.&quot;;\-#,##0.00\ &quot;р.&quot;"/>
    <numFmt numFmtId="171" formatCode="#,##0.00\ &quot;р.&quot;;[Red]\-#,##0.00\ &quot;р.&quot;"/>
    <numFmt numFmtId="172" formatCode="_-* #,##0\ &quot;р.&quot;_-;\-* #,##0\ &quot;р.&quot;_-;_-* &quot;-&quot;\ &quot;р.&quot;_-;_-@_-"/>
    <numFmt numFmtId="173" formatCode="_-* #,##0\ _р_._-;\-* #,##0\ _р_._-;_-* &quot;-&quot;\ _р_._-;_-@_-"/>
    <numFmt numFmtId="174" formatCode="_-* #,##0.00\ &quot;р.&quot;_-;\-* #,##0.00\ &quot;р.&quot;_-;_-* &quot;-&quot;??\ &quot;р.&quot;_-;_-@_-"/>
    <numFmt numFmtId="175" formatCode="_-* #,##0.00\ _р_._-;\-* #,##0.00\ _р_._-;_-* &quot;-&quot;??\ _р_._-;_-@_-"/>
    <numFmt numFmtId="176" formatCode="[$-FC19]d\ mmmm\ yyyy\ &quot;г.&quot;"/>
  </numFmts>
  <fonts count="3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8"/>
      <name val="Arial"/>
      <family val="0"/>
    </font>
    <font>
      <sz val="8"/>
      <name val="Arial"/>
      <family val="0"/>
    </font>
    <font>
      <sz val="11"/>
      <name val="Arial"/>
      <family val="0"/>
    </font>
    <font>
      <b/>
      <sz val="12"/>
      <name val="Arial"/>
      <family val="0"/>
    </font>
    <font>
      <sz val="8"/>
      <name val="Arial Cyr"/>
      <family val="0"/>
    </font>
    <font>
      <sz val="9"/>
      <name val="Arial Cyr"/>
      <family val="0"/>
    </font>
    <font>
      <sz val="10"/>
      <name val="Arial"/>
      <family val="0"/>
    </font>
    <font>
      <b/>
      <sz val="11"/>
      <name val="Arial"/>
      <family val="0"/>
    </font>
    <font>
      <sz val="9"/>
      <name val="Arial"/>
      <family val="0"/>
    </font>
    <font>
      <sz val="12"/>
      <name val="Arial"/>
      <family val="2"/>
    </font>
    <font>
      <i/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7"/>
      <name val="Arial Cyr"/>
      <family val="0"/>
    </font>
    <font>
      <sz val="6"/>
      <name val="Arial Cyr"/>
      <family val="2"/>
    </font>
    <font>
      <b/>
      <sz val="11"/>
      <name val="Arial Cyr"/>
      <family val="2"/>
    </font>
    <font>
      <b/>
      <sz val="12"/>
      <name val="Arial Cyr"/>
      <family val="0"/>
    </font>
    <font>
      <sz val="12"/>
      <name val="Arial Cyr"/>
      <family val="0"/>
    </font>
    <font>
      <i/>
      <sz val="12"/>
      <name val="Arial Cyr"/>
      <family val="0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5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2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80">
    <xf numFmtId="0" fontId="0" fillId="0" borderId="0" xfId="0" applyAlignment="1">
      <alignment/>
    </xf>
    <xf numFmtId="0" fontId="3" fillId="18" borderId="0" xfId="0" applyFont="1" applyFill="1" applyAlignment="1">
      <alignment horizontal="center"/>
    </xf>
    <xf numFmtId="0" fontId="4" fillId="18" borderId="0" xfId="0" applyFont="1" applyFill="1" applyAlignment="1">
      <alignment vertical="top" wrapText="1"/>
    </xf>
    <xf numFmtId="49" fontId="4" fillId="18" borderId="0" xfId="0" applyNumberFormat="1" applyFont="1" applyFill="1" applyAlignment="1">
      <alignment vertical="top" wrapText="1"/>
    </xf>
    <xf numFmtId="0" fontId="4" fillId="18" borderId="0" xfId="0" applyFont="1" applyFill="1" applyAlignment="1">
      <alignment/>
    </xf>
    <xf numFmtId="0" fontId="4" fillId="18" borderId="0" xfId="0" applyFont="1" applyFill="1" applyAlignment="1">
      <alignment horizontal="right"/>
    </xf>
    <xf numFmtId="0" fontId="5" fillId="18" borderId="0" xfId="0" applyFont="1" applyFill="1" applyAlignment="1">
      <alignment/>
    </xf>
    <xf numFmtId="0" fontId="0" fillId="18" borderId="0" xfId="0" applyFill="1" applyAlignment="1">
      <alignment horizontal="center" vertical="center" wrapText="1"/>
    </xf>
    <xf numFmtId="0" fontId="4" fillId="18" borderId="10" xfId="0" applyFont="1" applyFill="1" applyBorder="1" applyAlignment="1">
      <alignment horizontal="center"/>
    </xf>
    <xf numFmtId="0" fontId="7" fillId="18" borderId="11" xfId="0" applyFont="1" applyFill="1" applyBorder="1" applyAlignment="1">
      <alignment/>
    </xf>
    <xf numFmtId="0" fontId="8" fillId="18" borderId="12" xfId="0" applyFont="1" applyFill="1" applyBorder="1" applyAlignment="1">
      <alignment horizontal="center"/>
    </xf>
    <xf numFmtId="0" fontId="8" fillId="18" borderId="13" xfId="0" applyFont="1" applyFill="1" applyBorder="1" applyAlignment="1">
      <alignment horizontal="right"/>
    </xf>
    <xf numFmtId="0" fontId="8" fillId="18" borderId="14" xfId="0" applyFont="1" applyFill="1" applyBorder="1" applyAlignment="1">
      <alignment/>
    </xf>
    <xf numFmtId="0" fontId="9" fillId="18" borderId="0" xfId="0" applyFont="1" applyFill="1" applyAlignment="1">
      <alignment/>
    </xf>
    <xf numFmtId="0" fontId="9" fillId="18" borderId="0" xfId="0" applyFont="1" applyFill="1" applyAlignment="1">
      <alignment vertical="top" wrapText="1"/>
    </xf>
    <xf numFmtId="49" fontId="9" fillId="18" borderId="0" xfId="0" applyNumberFormat="1" applyFont="1" applyFill="1" applyAlignment="1">
      <alignment vertical="top" wrapText="1"/>
    </xf>
    <xf numFmtId="49" fontId="8" fillId="18" borderId="15" xfId="0" applyNumberFormat="1" applyFont="1" applyFill="1" applyBorder="1" applyAlignment="1">
      <alignment horizontal="center"/>
    </xf>
    <xf numFmtId="49" fontId="8" fillId="18" borderId="16" xfId="0" applyNumberFormat="1" applyFont="1" applyFill="1" applyBorder="1" applyAlignment="1">
      <alignment horizontal="center"/>
    </xf>
    <xf numFmtId="0" fontId="4" fillId="18" borderId="10" xfId="0" applyFont="1" applyFill="1" applyBorder="1" applyAlignment="1">
      <alignment/>
    </xf>
    <xf numFmtId="0" fontId="5" fillId="18" borderId="10" xfId="0" applyFont="1" applyFill="1" applyBorder="1" applyAlignment="1">
      <alignment/>
    </xf>
    <xf numFmtId="49" fontId="9" fillId="18" borderId="17" xfId="0" applyNumberFormat="1" applyFont="1" applyFill="1" applyBorder="1" applyAlignment="1">
      <alignment horizontal="center" vertical="center" wrapText="1"/>
    </xf>
    <xf numFmtId="0" fontId="9" fillId="18" borderId="17" xfId="0" applyFont="1" applyFill="1" applyBorder="1" applyAlignment="1">
      <alignment horizontal="center" vertical="center" wrapText="1"/>
    </xf>
    <xf numFmtId="0" fontId="9" fillId="18" borderId="18" xfId="0" applyFont="1" applyFill="1" applyBorder="1" applyAlignment="1">
      <alignment horizontal="center" vertical="center" wrapText="1"/>
    </xf>
    <xf numFmtId="0" fontId="6" fillId="18" borderId="18" xfId="0" applyFont="1" applyFill="1" applyBorder="1" applyAlignment="1">
      <alignment wrapText="1"/>
    </xf>
    <xf numFmtId="49" fontId="6" fillId="18" borderId="17" xfId="0" applyNumberFormat="1" applyFont="1" applyFill="1" applyBorder="1" applyAlignment="1">
      <alignment horizontal="center" shrinkToFit="1"/>
    </xf>
    <xf numFmtId="4" fontId="6" fillId="18" borderId="17" xfId="0" applyNumberFormat="1" applyFont="1" applyFill="1" applyBorder="1" applyAlignment="1">
      <alignment horizontal="right" shrinkToFit="1"/>
    </xf>
    <xf numFmtId="4" fontId="11" fillId="18" borderId="17" xfId="0" applyNumberFormat="1" applyFont="1" applyFill="1" applyBorder="1" applyAlignment="1">
      <alignment horizontal="right" shrinkToFit="1"/>
    </xf>
    <xf numFmtId="0" fontId="12" fillId="18" borderId="18" xfId="0" applyFont="1" applyFill="1" applyBorder="1" applyAlignment="1">
      <alignment wrapText="1"/>
    </xf>
    <xf numFmtId="49" fontId="12" fillId="18" borderId="17" xfId="0" applyNumberFormat="1" applyFont="1" applyFill="1" applyBorder="1" applyAlignment="1">
      <alignment horizontal="center" shrinkToFit="1"/>
    </xf>
    <xf numFmtId="4" fontId="12" fillId="18" borderId="17" xfId="0" applyNumberFormat="1" applyFont="1" applyFill="1" applyBorder="1" applyAlignment="1">
      <alignment horizontal="right" shrinkToFit="1"/>
    </xf>
    <xf numFmtId="4" fontId="13" fillId="18" borderId="17" xfId="0" applyNumberFormat="1" applyFont="1" applyFill="1" applyBorder="1" applyAlignment="1">
      <alignment horizontal="right" shrinkToFit="1"/>
    </xf>
    <xf numFmtId="0" fontId="11" fillId="18" borderId="0" xfId="0" applyFont="1" applyFill="1" applyAlignment="1">
      <alignment horizontal="left" wrapText="1"/>
    </xf>
    <xf numFmtId="0" fontId="9" fillId="18" borderId="0" xfId="0" applyFont="1" applyFill="1" applyAlignment="1">
      <alignment wrapText="1"/>
    </xf>
    <xf numFmtId="0" fontId="30" fillId="0" borderId="0" xfId="0" applyFont="1" applyFill="1" applyBorder="1" applyAlignment="1">
      <alignment horizontal="left" wrapText="1"/>
    </xf>
    <xf numFmtId="49" fontId="31" fillId="0" borderId="0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32" fillId="0" borderId="0" xfId="0" applyFont="1" applyBorder="1" applyAlignment="1">
      <alignment/>
    </xf>
    <xf numFmtId="0" fontId="0" fillId="0" borderId="10" xfId="0" applyBorder="1" applyAlignment="1">
      <alignment horizontal="left"/>
    </xf>
    <xf numFmtId="49" fontId="0" fillId="0" borderId="10" xfId="0" applyNumberFormat="1" applyBorder="1" applyAlignment="1">
      <alignment/>
    </xf>
    <xf numFmtId="0" fontId="0" fillId="0" borderId="0" xfId="0" applyFont="1" applyFill="1" applyAlignment="1">
      <alignment/>
    </xf>
    <xf numFmtId="0" fontId="0" fillId="0" borderId="19" xfId="0" applyNumberFormat="1" applyFill="1" applyBorder="1" applyAlignment="1">
      <alignment/>
    </xf>
    <xf numFmtId="0" fontId="0" fillId="0" borderId="0" xfId="0" applyNumberFormat="1" applyFill="1" applyAlignment="1">
      <alignment/>
    </xf>
    <xf numFmtId="0" fontId="0" fillId="0" borderId="0" xfId="0" applyFill="1" applyAlignment="1">
      <alignment horizontal="left"/>
    </xf>
    <xf numFmtId="49" fontId="0" fillId="0" borderId="0" xfId="0" applyNumberFormat="1" applyFill="1" applyAlignment="1">
      <alignment/>
    </xf>
    <xf numFmtId="0" fontId="0" fillId="0" borderId="2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Alignment="1">
      <alignment/>
    </xf>
    <xf numFmtId="0" fontId="0" fillId="0" borderId="0" xfId="0" applyAlignment="1">
      <alignment/>
    </xf>
    <xf numFmtId="49" fontId="0" fillId="0" borderId="23" xfId="0" applyNumberFormat="1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4" fontId="34" fillId="0" borderId="18" xfId="0" applyNumberFormat="1" applyFont="1" applyFill="1" applyBorder="1" applyAlignment="1">
      <alignment horizontal="right" shrinkToFit="1"/>
    </xf>
    <xf numFmtId="0" fontId="34" fillId="0" borderId="18" xfId="0" applyFont="1" applyFill="1" applyBorder="1" applyAlignment="1">
      <alignment wrapText="1"/>
    </xf>
    <xf numFmtId="49" fontId="34" fillId="0" borderId="18" xfId="0" applyNumberFormat="1" applyFont="1" applyFill="1" applyBorder="1" applyAlignment="1">
      <alignment horizontal="center" shrinkToFit="1"/>
    </xf>
    <xf numFmtId="0" fontId="33" fillId="0" borderId="14" xfId="0" applyFont="1" applyBorder="1" applyAlignment="1">
      <alignment wrapText="1"/>
    </xf>
    <xf numFmtId="4" fontId="33" fillId="0" borderId="24" xfId="0" applyNumberFormat="1" applyFont="1" applyFill="1" applyBorder="1" applyAlignment="1">
      <alignment horizontal="right" shrinkToFit="1"/>
    </xf>
    <xf numFmtId="49" fontId="33" fillId="0" borderId="23" xfId="0" applyNumberFormat="1" applyFont="1" applyBorder="1" applyAlignment="1">
      <alignment horizontal="center" wrapText="1"/>
    </xf>
    <xf numFmtId="0" fontId="8" fillId="0" borderId="20" xfId="0" applyFont="1" applyFill="1" applyBorder="1" applyAlignment="1">
      <alignment horizontal="center" vertical="center"/>
    </xf>
    <xf numFmtId="0" fontId="33" fillId="0" borderId="23" xfId="0" applyFont="1" applyFill="1" applyBorder="1" applyAlignment="1">
      <alignment wrapText="1"/>
    </xf>
    <xf numFmtId="4" fontId="33" fillId="0" borderId="23" xfId="0" applyNumberFormat="1" applyFont="1" applyFill="1" applyBorder="1" applyAlignment="1">
      <alignment horizontal="right" shrinkToFit="1"/>
    </xf>
    <xf numFmtId="49" fontId="33" fillId="0" borderId="25" xfId="0" applyNumberFormat="1" applyFont="1" applyBorder="1" applyAlignment="1">
      <alignment horizontal="center" wrapText="1"/>
    </xf>
    <xf numFmtId="0" fontId="35" fillId="0" borderId="18" xfId="0" applyFont="1" applyFill="1" applyBorder="1" applyAlignment="1">
      <alignment wrapText="1"/>
    </xf>
    <xf numFmtId="49" fontId="35" fillId="0" borderId="18" xfId="0" applyNumberFormat="1" applyFont="1" applyFill="1" applyBorder="1" applyAlignment="1">
      <alignment horizontal="center" shrinkToFit="1"/>
    </xf>
    <xf numFmtId="4" fontId="35" fillId="0" borderId="18" xfId="0" applyNumberFormat="1" applyFont="1" applyFill="1" applyBorder="1" applyAlignment="1">
      <alignment horizontal="right" shrinkToFit="1"/>
    </xf>
    <xf numFmtId="4" fontId="12" fillId="18" borderId="23" xfId="0" applyNumberFormat="1" applyFont="1" applyFill="1" applyBorder="1" applyAlignment="1">
      <alignment horizontal="right" shrinkToFit="1"/>
    </xf>
    <xf numFmtId="4" fontId="12" fillId="18" borderId="18" xfId="0" applyNumberFormat="1" applyFont="1" applyFill="1" applyBorder="1" applyAlignment="1">
      <alignment horizontal="right" shrinkToFit="1"/>
    </xf>
    <xf numFmtId="0" fontId="11" fillId="18" borderId="0" xfId="0" applyFont="1" applyFill="1" applyAlignment="1">
      <alignment horizontal="left" wrapText="1"/>
    </xf>
    <xf numFmtId="0" fontId="6" fillId="18" borderId="0" xfId="0" applyFont="1" applyFill="1" applyAlignment="1">
      <alignment horizontal="center" vertical="center" wrapText="1"/>
    </xf>
    <xf numFmtId="0" fontId="6" fillId="18" borderId="0" xfId="0" applyFont="1" applyFill="1" applyAlignment="1">
      <alignment horizontal="center"/>
    </xf>
    <xf numFmtId="0" fontId="10" fillId="18" borderId="0" xfId="0" applyFont="1" applyFill="1" applyAlignment="1">
      <alignment horizontal="center" wrapText="1"/>
    </xf>
    <xf numFmtId="0" fontId="9" fillId="18" borderId="21" xfId="0" applyFont="1" applyFill="1" applyBorder="1" applyAlignment="1">
      <alignment horizontal="center" vertical="center" wrapText="1"/>
    </xf>
    <xf numFmtId="0" fontId="9" fillId="18" borderId="26" xfId="0" applyFont="1" applyFill="1" applyBorder="1" applyAlignment="1">
      <alignment horizontal="center" vertical="center" wrapText="1"/>
    </xf>
    <xf numFmtId="49" fontId="9" fillId="18" borderId="22" xfId="0" applyNumberFormat="1" applyFont="1" applyFill="1" applyBorder="1" applyAlignment="1">
      <alignment horizontal="center" vertical="center" wrapText="1"/>
    </xf>
    <xf numFmtId="49" fontId="9" fillId="18" borderId="27" xfId="0" applyNumberFormat="1" applyFont="1" applyFill="1" applyBorder="1" applyAlignment="1">
      <alignment horizontal="center" vertical="center" wrapText="1"/>
    </xf>
    <xf numFmtId="49" fontId="9" fillId="18" borderId="28" xfId="0" applyNumberFormat="1" applyFont="1" applyFill="1" applyBorder="1" applyAlignment="1">
      <alignment horizontal="center" vertical="center" wrapText="1"/>
    </xf>
    <xf numFmtId="0" fontId="9" fillId="18" borderId="29" xfId="0" applyFont="1" applyFill="1" applyBorder="1" applyAlignment="1">
      <alignment horizontal="center" vertical="center" wrapText="1"/>
    </xf>
    <xf numFmtId="0" fontId="9" fillId="18" borderId="27" xfId="0" applyFont="1" applyFill="1" applyBorder="1" applyAlignment="1">
      <alignment horizontal="center" vertical="center" wrapText="1"/>
    </xf>
    <xf numFmtId="0" fontId="9" fillId="18" borderId="2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V36"/>
  <sheetViews>
    <sheetView showGridLines="0" zoomScale="75" zoomScaleNormal="75" workbookViewId="0" topLeftCell="A22">
      <selection activeCell="A31" sqref="A31:A32"/>
    </sheetView>
  </sheetViews>
  <sheetFormatPr defaultColWidth="9.00390625" defaultRowHeight="12.75"/>
  <cols>
    <col min="1" max="1" width="50.75390625" style="0" customWidth="1"/>
    <col min="2" max="2" width="33.25390625" style="0" customWidth="1"/>
    <col min="3" max="8" width="15.75390625" style="0" hidden="1" customWidth="1"/>
    <col min="9" max="9" width="22.00390625" style="0" customWidth="1"/>
    <col min="10" max="18" width="15.75390625" style="0" hidden="1" customWidth="1"/>
    <col min="19" max="19" width="20.75390625" style="0" customWidth="1"/>
    <col min="20" max="22" width="15.75390625" style="0" hidden="1" customWidth="1"/>
  </cols>
  <sheetData>
    <row r="1" spans="1:22" ht="14.25">
      <c r="A1" s="1"/>
      <c r="B1" s="2"/>
      <c r="C1" s="3"/>
      <c r="D1" s="3"/>
      <c r="E1" s="3"/>
      <c r="F1" s="3"/>
      <c r="G1" s="4"/>
      <c r="H1" s="5"/>
      <c r="I1" s="5"/>
      <c r="J1" s="5"/>
      <c r="K1" s="5"/>
      <c r="L1" s="6"/>
      <c r="M1" s="6"/>
      <c r="N1" s="6"/>
      <c r="O1" s="6"/>
      <c r="P1" s="6"/>
      <c r="Q1" s="6"/>
      <c r="R1" s="6"/>
      <c r="S1" s="6"/>
      <c r="T1" s="6"/>
      <c r="U1" s="6"/>
      <c r="V1" s="6"/>
    </row>
    <row r="2" spans="1:22" ht="18" customHeight="1">
      <c r="A2" s="68" t="s">
        <v>203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7"/>
      <c r="U2" s="4"/>
      <c r="V2" s="8"/>
    </row>
    <row r="3" spans="1:22" ht="13.5" customHeight="1" thickBot="1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7"/>
      <c r="U3" s="9"/>
      <c r="V3" s="10" t="s">
        <v>204</v>
      </c>
    </row>
    <row r="4" spans="1:22" ht="15.75">
      <c r="A4" s="69" t="s">
        <v>353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"/>
      <c r="U4" s="11"/>
      <c r="V4" s="12"/>
    </row>
    <row r="5" spans="1:22" ht="14.25">
      <c r="A5" s="13"/>
      <c r="B5" s="14"/>
      <c r="C5" s="15"/>
      <c r="D5" s="15"/>
      <c r="E5" s="15"/>
      <c r="F5" s="15"/>
      <c r="G5" s="13"/>
      <c r="H5" s="13"/>
      <c r="I5" s="13"/>
      <c r="J5" s="13"/>
      <c r="K5" s="13"/>
      <c r="L5" s="13"/>
      <c r="M5" s="6"/>
      <c r="N5" s="6"/>
      <c r="O5" s="6"/>
      <c r="P5" s="6"/>
      <c r="Q5" s="6"/>
      <c r="R5" s="6"/>
      <c r="S5" s="6"/>
      <c r="T5" s="6"/>
      <c r="U5" s="11" t="s">
        <v>205</v>
      </c>
      <c r="V5" s="16"/>
    </row>
    <row r="6" spans="1:22" ht="15" thickBo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6"/>
      <c r="M6" s="6"/>
      <c r="N6" s="6"/>
      <c r="O6" s="6"/>
      <c r="P6" s="6"/>
      <c r="Q6" s="6"/>
      <c r="R6" s="6"/>
      <c r="S6" s="6"/>
      <c r="T6" s="6"/>
      <c r="U6" s="11" t="s">
        <v>206</v>
      </c>
      <c r="V6" s="17" t="s">
        <v>207</v>
      </c>
    </row>
    <row r="7" spans="1:22" ht="15" customHeight="1">
      <c r="A7" s="70" t="s">
        <v>208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</row>
    <row r="8" spans="1:22" ht="12.75" customHeight="1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</row>
    <row r="9" spans="1:22" ht="12.75" customHeight="1" hidden="1">
      <c r="A9" s="71" t="s">
        <v>209</v>
      </c>
      <c r="B9" s="71" t="s">
        <v>210</v>
      </c>
      <c r="C9" s="73"/>
      <c r="D9" s="74"/>
      <c r="E9" s="74"/>
      <c r="F9" s="74"/>
      <c r="G9" s="74"/>
      <c r="H9" s="74"/>
      <c r="I9" s="74"/>
      <c r="J9" s="74"/>
      <c r="K9" s="74"/>
      <c r="L9" s="75"/>
      <c r="M9" s="76"/>
      <c r="N9" s="77"/>
      <c r="O9" s="77"/>
      <c r="P9" s="77"/>
      <c r="Q9" s="77"/>
      <c r="R9" s="77"/>
      <c r="S9" s="77"/>
      <c r="T9" s="77"/>
      <c r="U9" s="77"/>
      <c r="V9" s="78"/>
    </row>
    <row r="10" spans="1:22" ht="54" customHeight="1">
      <c r="A10" s="72"/>
      <c r="B10" s="72"/>
      <c r="C10" s="20" t="s">
        <v>211</v>
      </c>
      <c r="D10" s="20" t="s">
        <v>212</v>
      </c>
      <c r="E10" s="20" t="s">
        <v>213</v>
      </c>
      <c r="F10" s="20" t="s">
        <v>214</v>
      </c>
      <c r="G10" s="20" t="s">
        <v>215</v>
      </c>
      <c r="H10" s="21" t="s">
        <v>216</v>
      </c>
      <c r="I10" s="21" t="s">
        <v>217</v>
      </c>
      <c r="J10" s="21" t="s">
        <v>218</v>
      </c>
      <c r="K10" s="21" t="s">
        <v>219</v>
      </c>
      <c r="L10" s="20" t="s">
        <v>220</v>
      </c>
      <c r="M10" s="20" t="s">
        <v>211</v>
      </c>
      <c r="N10" s="20" t="s">
        <v>212</v>
      </c>
      <c r="O10" s="20" t="s">
        <v>221</v>
      </c>
      <c r="P10" s="20" t="s">
        <v>214</v>
      </c>
      <c r="Q10" s="20" t="s">
        <v>215</v>
      </c>
      <c r="R10" s="21" t="s">
        <v>216</v>
      </c>
      <c r="S10" s="21" t="s">
        <v>222</v>
      </c>
      <c r="T10" s="21" t="s">
        <v>218</v>
      </c>
      <c r="U10" s="21" t="s">
        <v>219</v>
      </c>
      <c r="V10" s="20" t="s">
        <v>220</v>
      </c>
    </row>
    <row r="11" spans="1:22" ht="12.75">
      <c r="A11" s="22" t="s">
        <v>223</v>
      </c>
      <c r="B11" s="21">
        <v>2</v>
      </c>
      <c r="C11" s="21" t="s">
        <v>224</v>
      </c>
      <c r="D11" s="21" t="s">
        <v>225</v>
      </c>
      <c r="E11" s="21" t="s">
        <v>226</v>
      </c>
      <c r="F11" s="21" t="s">
        <v>227</v>
      </c>
      <c r="G11" s="21" t="s">
        <v>228</v>
      </c>
      <c r="H11" s="21" t="s">
        <v>229</v>
      </c>
      <c r="I11" s="21">
        <v>3</v>
      </c>
      <c r="J11" s="21" t="s">
        <v>230</v>
      </c>
      <c r="K11" s="21" t="s">
        <v>231</v>
      </c>
      <c r="L11" s="21" t="s">
        <v>232</v>
      </c>
      <c r="M11" s="21" t="s">
        <v>233</v>
      </c>
      <c r="N11" s="21" t="s">
        <v>234</v>
      </c>
      <c r="O11" s="21" t="s">
        <v>235</v>
      </c>
      <c r="P11" s="21" t="s">
        <v>236</v>
      </c>
      <c r="Q11" s="21" t="s">
        <v>237</v>
      </c>
      <c r="R11" s="21" t="s">
        <v>238</v>
      </c>
      <c r="S11" s="21">
        <v>4</v>
      </c>
      <c r="T11" s="21" t="s">
        <v>239</v>
      </c>
      <c r="U11" s="21" t="s">
        <v>240</v>
      </c>
      <c r="V11" s="21" t="s">
        <v>241</v>
      </c>
    </row>
    <row r="12" spans="1:22" ht="31.5">
      <c r="A12" s="23" t="s">
        <v>242</v>
      </c>
      <c r="B12" s="24" t="s">
        <v>243</v>
      </c>
      <c r="C12" s="25">
        <v>689811403.33</v>
      </c>
      <c r="D12" s="25">
        <v>0</v>
      </c>
      <c r="E12" s="25">
        <v>689811403.33</v>
      </c>
      <c r="F12" s="25">
        <v>0</v>
      </c>
      <c r="G12" s="25">
        <v>0</v>
      </c>
      <c r="H12" s="25">
        <v>0</v>
      </c>
      <c r="I12" s="25">
        <f>SUM(I13:I34)</f>
        <v>616916802.5</v>
      </c>
      <c r="J12" s="25">
        <f aca="true" t="shared" si="0" ref="J12:S12">SUM(J13:J34)</f>
        <v>0</v>
      </c>
      <c r="K12" s="25">
        <f t="shared" si="0"/>
        <v>0</v>
      </c>
      <c r="L12" s="25">
        <f t="shared" si="0"/>
        <v>0</v>
      </c>
      <c r="M12" s="25">
        <f t="shared" si="0"/>
        <v>74290790.31</v>
      </c>
      <c r="N12" s="25">
        <f t="shared" si="0"/>
        <v>0</v>
      </c>
      <c r="O12" s="25">
        <f t="shared" si="0"/>
        <v>74290790.31</v>
      </c>
      <c r="P12" s="25">
        <f t="shared" si="0"/>
        <v>0</v>
      </c>
      <c r="Q12" s="25">
        <f t="shared" si="0"/>
        <v>0</v>
      </c>
      <c r="R12" s="25">
        <f t="shared" si="0"/>
        <v>0</v>
      </c>
      <c r="S12" s="25">
        <f t="shared" si="0"/>
        <v>156255473.03</v>
      </c>
      <c r="T12" s="26">
        <v>0</v>
      </c>
      <c r="U12" s="26">
        <v>0</v>
      </c>
      <c r="V12" s="26">
        <v>0</v>
      </c>
    </row>
    <row r="13" spans="1:22" ht="31.5" customHeight="1">
      <c r="A13" s="27" t="s">
        <v>244</v>
      </c>
      <c r="B13" s="28" t="s">
        <v>245</v>
      </c>
      <c r="C13" s="29">
        <v>469000</v>
      </c>
      <c r="D13" s="29">
        <v>0</v>
      </c>
      <c r="E13" s="29">
        <v>469000</v>
      </c>
      <c r="F13" s="29">
        <v>0</v>
      </c>
      <c r="G13" s="29">
        <v>0</v>
      </c>
      <c r="H13" s="29">
        <v>0</v>
      </c>
      <c r="I13" s="29">
        <v>219087000</v>
      </c>
      <c r="J13" s="29">
        <v>0</v>
      </c>
      <c r="K13" s="29">
        <v>0</v>
      </c>
      <c r="L13" s="29">
        <v>0</v>
      </c>
      <c r="M13" s="29">
        <v>430683.97</v>
      </c>
      <c r="N13" s="29">
        <v>0</v>
      </c>
      <c r="O13" s="29">
        <v>430683.97</v>
      </c>
      <c r="P13" s="29">
        <v>0</v>
      </c>
      <c r="Q13" s="29">
        <v>0</v>
      </c>
      <c r="R13" s="29">
        <v>0</v>
      </c>
      <c r="S13" s="29">
        <v>46983584.32</v>
      </c>
      <c r="T13" s="30">
        <v>0</v>
      </c>
      <c r="U13" s="30">
        <v>0</v>
      </c>
      <c r="V13" s="30">
        <v>0</v>
      </c>
    </row>
    <row r="14" spans="1:22" ht="39" customHeight="1">
      <c r="A14" s="27" t="s">
        <v>246</v>
      </c>
      <c r="B14" s="28" t="s">
        <v>247</v>
      </c>
      <c r="C14" s="29">
        <v>29400000</v>
      </c>
      <c r="D14" s="29">
        <v>0</v>
      </c>
      <c r="E14" s="29">
        <v>29400000</v>
      </c>
      <c r="F14" s="29">
        <v>0</v>
      </c>
      <c r="G14" s="29">
        <v>0</v>
      </c>
      <c r="H14" s="29">
        <v>0</v>
      </c>
      <c r="I14" s="29">
        <v>35907000</v>
      </c>
      <c r="J14" s="29">
        <v>0</v>
      </c>
      <c r="K14" s="29">
        <v>0</v>
      </c>
      <c r="L14" s="29">
        <v>0</v>
      </c>
      <c r="M14" s="29">
        <v>8636844.75</v>
      </c>
      <c r="N14" s="29">
        <v>0</v>
      </c>
      <c r="O14" s="29">
        <v>8636844.75</v>
      </c>
      <c r="P14" s="29">
        <v>0</v>
      </c>
      <c r="Q14" s="29">
        <v>0</v>
      </c>
      <c r="R14" s="29">
        <v>0</v>
      </c>
      <c r="S14" s="29">
        <v>8173067.29</v>
      </c>
      <c r="T14" s="30">
        <v>0</v>
      </c>
      <c r="U14" s="30">
        <v>0</v>
      </c>
      <c r="V14" s="30">
        <v>0</v>
      </c>
    </row>
    <row r="15" spans="1:22" ht="24.75" customHeight="1">
      <c r="A15" s="27" t="s">
        <v>248</v>
      </c>
      <c r="B15" s="28" t="s">
        <v>249</v>
      </c>
      <c r="C15" s="29">
        <v>53000</v>
      </c>
      <c r="D15" s="29">
        <v>0</v>
      </c>
      <c r="E15" s="29">
        <v>53000</v>
      </c>
      <c r="F15" s="29">
        <v>0</v>
      </c>
      <c r="G15" s="29">
        <v>0</v>
      </c>
      <c r="H15" s="29">
        <v>0</v>
      </c>
      <c r="I15" s="29">
        <v>14000</v>
      </c>
      <c r="J15" s="29">
        <v>0</v>
      </c>
      <c r="K15" s="29">
        <v>0</v>
      </c>
      <c r="L15" s="29">
        <v>0</v>
      </c>
      <c r="M15" s="29">
        <v>0</v>
      </c>
      <c r="N15" s="29">
        <v>0</v>
      </c>
      <c r="O15" s="29">
        <v>0</v>
      </c>
      <c r="P15" s="29">
        <v>0</v>
      </c>
      <c r="Q15" s="29">
        <v>0</v>
      </c>
      <c r="R15" s="29">
        <v>0</v>
      </c>
      <c r="S15" s="29">
        <v>1239</v>
      </c>
      <c r="T15" s="30">
        <v>0</v>
      </c>
      <c r="U15" s="30">
        <v>0</v>
      </c>
      <c r="V15" s="30">
        <v>0</v>
      </c>
    </row>
    <row r="16" spans="1:22" ht="24" customHeight="1">
      <c r="A16" s="27" t="s">
        <v>250</v>
      </c>
      <c r="B16" s="28" t="s">
        <v>251</v>
      </c>
      <c r="C16" s="29">
        <v>0</v>
      </c>
      <c r="D16" s="29">
        <v>0</v>
      </c>
      <c r="E16" s="29">
        <v>0</v>
      </c>
      <c r="F16" s="29">
        <v>0</v>
      </c>
      <c r="G16" s="29">
        <v>0</v>
      </c>
      <c r="H16" s="29">
        <v>0</v>
      </c>
      <c r="I16" s="29">
        <v>4695000</v>
      </c>
      <c r="J16" s="29">
        <v>0</v>
      </c>
      <c r="K16" s="29">
        <v>0</v>
      </c>
      <c r="L16" s="29">
        <v>0</v>
      </c>
      <c r="M16" s="29">
        <v>511248.88</v>
      </c>
      <c r="N16" s="29">
        <v>0</v>
      </c>
      <c r="O16" s="29">
        <v>511248.88</v>
      </c>
      <c r="P16" s="29">
        <v>0</v>
      </c>
      <c r="Q16" s="29">
        <v>0</v>
      </c>
      <c r="R16" s="29">
        <v>0</v>
      </c>
      <c r="S16" s="29">
        <v>271545.62</v>
      </c>
      <c r="T16" s="30">
        <v>0</v>
      </c>
      <c r="U16" s="30">
        <v>0</v>
      </c>
      <c r="V16" s="30">
        <v>0</v>
      </c>
    </row>
    <row r="17" spans="1:22" ht="24.75" customHeight="1">
      <c r="A17" s="27" t="s">
        <v>252</v>
      </c>
      <c r="B17" s="28" t="s">
        <v>253</v>
      </c>
      <c r="C17" s="29">
        <v>1477000</v>
      </c>
      <c r="D17" s="29">
        <v>0</v>
      </c>
      <c r="E17" s="29">
        <v>1477000</v>
      </c>
      <c r="F17" s="29">
        <v>0</v>
      </c>
      <c r="G17" s="29">
        <v>0</v>
      </c>
      <c r="H17" s="29">
        <v>0</v>
      </c>
      <c r="I17" s="29">
        <v>73749000</v>
      </c>
      <c r="J17" s="29">
        <v>0</v>
      </c>
      <c r="K17" s="29">
        <v>0</v>
      </c>
      <c r="L17" s="29">
        <v>0</v>
      </c>
      <c r="M17" s="29">
        <v>579116.25</v>
      </c>
      <c r="N17" s="29">
        <v>0</v>
      </c>
      <c r="O17" s="29">
        <v>579116.25</v>
      </c>
      <c r="P17" s="29">
        <v>0</v>
      </c>
      <c r="Q17" s="29">
        <v>0</v>
      </c>
      <c r="R17" s="29">
        <v>0</v>
      </c>
      <c r="S17" s="29">
        <v>26747698.77</v>
      </c>
      <c r="T17" s="30">
        <v>0</v>
      </c>
      <c r="U17" s="30">
        <v>0</v>
      </c>
      <c r="V17" s="30">
        <v>0</v>
      </c>
    </row>
    <row r="18" spans="1:22" ht="27" customHeight="1">
      <c r="A18" s="27" t="s">
        <v>254</v>
      </c>
      <c r="B18" s="28" t="s">
        <v>255</v>
      </c>
      <c r="C18" s="29">
        <v>2077000</v>
      </c>
      <c r="D18" s="29">
        <v>0</v>
      </c>
      <c r="E18" s="29">
        <v>2077000</v>
      </c>
      <c r="F18" s="29">
        <v>0</v>
      </c>
      <c r="G18" s="29">
        <v>0</v>
      </c>
      <c r="H18" s="29">
        <v>0</v>
      </c>
      <c r="I18" s="29">
        <v>2807000</v>
      </c>
      <c r="J18" s="29">
        <v>0</v>
      </c>
      <c r="K18" s="29">
        <v>0</v>
      </c>
      <c r="L18" s="29">
        <v>0</v>
      </c>
      <c r="M18" s="29">
        <v>1405211.69</v>
      </c>
      <c r="N18" s="29">
        <v>0</v>
      </c>
      <c r="O18" s="29">
        <v>1405211.69</v>
      </c>
      <c r="P18" s="29">
        <v>0</v>
      </c>
      <c r="Q18" s="29">
        <v>0</v>
      </c>
      <c r="R18" s="29">
        <v>0</v>
      </c>
      <c r="S18" s="29">
        <v>386133.69</v>
      </c>
      <c r="T18" s="30">
        <v>0</v>
      </c>
      <c r="U18" s="30">
        <v>0</v>
      </c>
      <c r="V18" s="30">
        <v>0</v>
      </c>
    </row>
    <row r="19" spans="1:22" ht="45">
      <c r="A19" s="27" t="s">
        <v>256</v>
      </c>
      <c r="B19" s="28" t="s">
        <v>257</v>
      </c>
      <c r="C19" s="29">
        <v>0</v>
      </c>
      <c r="D19" s="29">
        <v>0</v>
      </c>
      <c r="E19" s="29">
        <v>0</v>
      </c>
      <c r="F19" s="29">
        <v>0</v>
      </c>
      <c r="G19" s="29">
        <v>0</v>
      </c>
      <c r="H19" s="29">
        <v>0</v>
      </c>
      <c r="I19" s="29">
        <v>0</v>
      </c>
      <c r="J19" s="29">
        <v>0</v>
      </c>
      <c r="K19" s="29">
        <v>0</v>
      </c>
      <c r="L19" s="29">
        <v>0</v>
      </c>
      <c r="M19" s="29">
        <v>-65057.39</v>
      </c>
      <c r="N19" s="29">
        <v>0</v>
      </c>
      <c r="O19" s="29">
        <v>-65057.39</v>
      </c>
      <c r="P19" s="29">
        <v>0</v>
      </c>
      <c r="Q19" s="29">
        <v>0</v>
      </c>
      <c r="R19" s="29">
        <v>0</v>
      </c>
      <c r="S19" s="29">
        <v>37.48</v>
      </c>
      <c r="T19" s="30">
        <v>0</v>
      </c>
      <c r="U19" s="30">
        <v>0</v>
      </c>
      <c r="V19" s="30">
        <v>0</v>
      </c>
    </row>
    <row r="20" spans="1:22" ht="54" customHeight="1">
      <c r="A20" s="27" t="s">
        <v>258</v>
      </c>
      <c r="B20" s="28" t="s">
        <v>259</v>
      </c>
      <c r="C20" s="29">
        <v>11175000</v>
      </c>
      <c r="D20" s="29">
        <v>0</v>
      </c>
      <c r="E20" s="29">
        <v>11175000</v>
      </c>
      <c r="F20" s="29">
        <v>0</v>
      </c>
      <c r="G20" s="29">
        <v>0</v>
      </c>
      <c r="H20" s="29">
        <v>0</v>
      </c>
      <c r="I20" s="29">
        <v>40867000</v>
      </c>
      <c r="J20" s="29">
        <v>0</v>
      </c>
      <c r="K20" s="29">
        <v>0</v>
      </c>
      <c r="L20" s="29">
        <v>0</v>
      </c>
      <c r="M20" s="29">
        <v>7083096.27</v>
      </c>
      <c r="N20" s="29">
        <v>0</v>
      </c>
      <c r="O20" s="29">
        <v>7083096.27</v>
      </c>
      <c r="P20" s="29">
        <v>0</v>
      </c>
      <c r="Q20" s="29">
        <v>0</v>
      </c>
      <c r="R20" s="29">
        <v>0</v>
      </c>
      <c r="S20" s="29">
        <v>8455781.38</v>
      </c>
      <c r="T20" s="30">
        <v>0</v>
      </c>
      <c r="U20" s="30">
        <v>0</v>
      </c>
      <c r="V20" s="30">
        <v>0</v>
      </c>
    </row>
    <row r="21" spans="1:22" ht="36.75" customHeight="1">
      <c r="A21" s="27" t="s">
        <v>260</v>
      </c>
      <c r="B21" s="28" t="s">
        <v>261</v>
      </c>
      <c r="C21" s="29">
        <v>1127000</v>
      </c>
      <c r="D21" s="29">
        <v>0</v>
      </c>
      <c r="E21" s="29">
        <v>1127000</v>
      </c>
      <c r="F21" s="29">
        <v>0</v>
      </c>
      <c r="G21" s="29">
        <v>0</v>
      </c>
      <c r="H21" s="29">
        <v>0</v>
      </c>
      <c r="I21" s="29">
        <v>1407000</v>
      </c>
      <c r="J21" s="29">
        <v>0</v>
      </c>
      <c r="K21" s="29">
        <v>0</v>
      </c>
      <c r="L21" s="29">
        <v>0</v>
      </c>
      <c r="M21" s="29">
        <v>651505.43</v>
      </c>
      <c r="N21" s="29">
        <v>0</v>
      </c>
      <c r="O21" s="29">
        <v>651505.43</v>
      </c>
      <c r="P21" s="29">
        <v>0</v>
      </c>
      <c r="Q21" s="29">
        <v>0</v>
      </c>
      <c r="R21" s="29">
        <v>0</v>
      </c>
      <c r="S21" s="29">
        <v>43862.48</v>
      </c>
      <c r="T21" s="30">
        <v>0</v>
      </c>
      <c r="U21" s="30">
        <v>0</v>
      </c>
      <c r="V21" s="30">
        <v>0</v>
      </c>
    </row>
    <row r="22" spans="1:22" ht="39" customHeight="1">
      <c r="A22" s="27" t="s">
        <v>262</v>
      </c>
      <c r="B22" s="28" t="s">
        <v>263</v>
      </c>
      <c r="C22" s="29">
        <v>60422000</v>
      </c>
      <c r="D22" s="29">
        <v>0</v>
      </c>
      <c r="E22" s="29">
        <v>60422000</v>
      </c>
      <c r="F22" s="29">
        <v>0</v>
      </c>
      <c r="G22" s="29">
        <v>0</v>
      </c>
      <c r="H22" s="29">
        <v>0</v>
      </c>
      <c r="I22" s="29">
        <v>23275000</v>
      </c>
      <c r="J22" s="29">
        <v>0</v>
      </c>
      <c r="K22" s="29">
        <v>0</v>
      </c>
      <c r="L22" s="29">
        <v>0</v>
      </c>
      <c r="M22" s="29">
        <v>29297517.99</v>
      </c>
      <c r="N22" s="29">
        <v>0</v>
      </c>
      <c r="O22" s="29">
        <v>29297517.99</v>
      </c>
      <c r="P22" s="29">
        <v>0</v>
      </c>
      <c r="Q22" s="29">
        <v>0</v>
      </c>
      <c r="R22" s="29">
        <v>0</v>
      </c>
      <c r="S22" s="29">
        <v>6427677.55</v>
      </c>
      <c r="T22" s="30">
        <v>0</v>
      </c>
      <c r="U22" s="30">
        <v>0</v>
      </c>
      <c r="V22" s="30">
        <v>0</v>
      </c>
    </row>
    <row r="23" spans="1:22" ht="36" customHeight="1">
      <c r="A23" s="27" t="s">
        <v>264</v>
      </c>
      <c r="B23" s="28" t="s">
        <v>265</v>
      </c>
      <c r="C23" s="29">
        <v>0</v>
      </c>
      <c r="D23" s="29">
        <v>0</v>
      </c>
      <c r="E23" s="29">
        <v>0</v>
      </c>
      <c r="F23" s="29">
        <v>0</v>
      </c>
      <c r="G23" s="29">
        <v>0</v>
      </c>
      <c r="H23" s="29">
        <v>0</v>
      </c>
      <c r="I23" s="29">
        <v>29491000</v>
      </c>
      <c r="J23" s="29">
        <v>0</v>
      </c>
      <c r="K23" s="29">
        <v>0</v>
      </c>
      <c r="L23" s="29">
        <v>0</v>
      </c>
      <c r="M23" s="29">
        <v>5761.25</v>
      </c>
      <c r="N23" s="29">
        <v>0</v>
      </c>
      <c r="O23" s="29">
        <v>5761.25</v>
      </c>
      <c r="P23" s="29">
        <v>0</v>
      </c>
      <c r="Q23" s="29">
        <v>0</v>
      </c>
      <c r="R23" s="29">
        <v>0</v>
      </c>
      <c r="S23" s="29">
        <v>14373379.01</v>
      </c>
      <c r="T23" s="30">
        <v>0</v>
      </c>
      <c r="U23" s="30">
        <v>0</v>
      </c>
      <c r="V23" s="30">
        <v>0</v>
      </c>
    </row>
    <row r="24" spans="1:22" ht="36" customHeight="1">
      <c r="A24" s="27" t="s">
        <v>355</v>
      </c>
      <c r="B24" s="28" t="s">
        <v>354</v>
      </c>
      <c r="C24" s="29"/>
      <c r="D24" s="29"/>
      <c r="E24" s="29"/>
      <c r="F24" s="29"/>
      <c r="G24" s="29"/>
      <c r="H24" s="29"/>
      <c r="I24" s="29">
        <v>0</v>
      </c>
      <c r="J24" s="29"/>
      <c r="K24" s="29"/>
      <c r="L24" s="29"/>
      <c r="M24" s="29"/>
      <c r="N24" s="29"/>
      <c r="O24" s="29"/>
      <c r="P24" s="29"/>
      <c r="Q24" s="29"/>
      <c r="R24" s="29"/>
      <c r="S24" s="29">
        <v>14420.53</v>
      </c>
      <c r="T24" s="30"/>
      <c r="U24" s="30"/>
      <c r="V24" s="30"/>
    </row>
    <row r="25" spans="1:22" ht="27" customHeight="1">
      <c r="A25" s="27" t="s">
        <v>266</v>
      </c>
      <c r="B25" s="28" t="s">
        <v>267</v>
      </c>
      <c r="C25" s="29">
        <v>50000</v>
      </c>
      <c r="D25" s="29">
        <v>0</v>
      </c>
      <c r="E25" s="29">
        <v>50000</v>
      </c>
      <c r="F25" s="29">
        <v>0</v>
      </c>
      <c r="G25" s="29">
        <v>0</v>
      </c>
      <c r="H25" s="29">
        <v>0</v>
      </c>
      <c r="I25" s="29">
        <v>3429000</v>
      </c>
      <c r="J25" s="29">
        <v>0</v>
      </c>
      <c r="K25" s="29">
        <v>0</v>
      </c>
      <c r="L25" s="29">
        <v>0</v>
      </c>
      <c r="M25" s="29">
        <v>37295.78</v>
      </c>
      <c r="N25" s="29">
        <v>0</v>
      </c>
      <c r="O25" s="29">
        <v>37295.78</v>
      </c>
      <c r="P25" s="29">
        <v>0</v>
      </c>
      <c r="Q25" s="29">
        <v>0</v>
      </c>
      <c r="R25" s="29">
        <v>0</v>
      </c>
      <c r="S25" s="29">
        <v>531511.75</v>
      </c>
      <c r="T25" s="30">
        <v>0</v>
      </c>
      <c r="U25" s="30">
        <v>0</v>
      </c>
      <c r="V25" s="30">
        <v>0</v>
      </c>
    </row>
    <row r="26" spans="1:22" ht="30" customHeight="1">
      <c r="A26" s="27" t="s">
        <v>268</v>
      </c>
      <c r="B26" s="28" t="s">
        <v>269</v>
      </c>
      <c r="C26" s="29">
        <v>0</v>
      </c>
      <c r="D26" s="29">
        <v>0</v>
      </c>
      <c r="E26" s="29">
        <v>0</v>
      </c>
      <c r="F26" s="29">
        <v>0</v>
      </c>
      <c r="G26" s="29">
        <v>0</v>
      </c>
      <c r="H26" s="29">
        <v>0</v>
      </c>
      <c r="I26" s="29">
        <v>0</v>
      </c>
      <c r="J26" s="29">
        <v>0</v>
      </c>
      <c r="K26" s="29">
        <v>0</v>
      </c>
      <c r="L26" s="29">
        <v>0</v>
      </c>
      <c r="M26" s="29">
        <v>9061.34</v>
      </c>
      <c r="N26" s="29">
        <v>0</v>
      </c>
      <c r="O26" s="29">
        <v>9061.34</v>
      </c>
      <c r="P26" s="29">
        <v>0</v>
      </c>
      <c r="Q26" s="29">
        <v>0</v>
      </c>
      <c r="R26" s="29">
        <v>0</v>
      </c>
      <c r="S26" s="29">
        <v>21301</v>
      </c>
      <c r="T26" s="30">
        <v>0</v>
      </c>
      <c r="U26" s="30">
        <v>0</v>
      </c>
      <c r="V26" s="30">
        <v>0</v>
      </c>
    </row>
    <row r="27" spans="1:22" ht="41.25" customHeight="1">
      <c r="A27" s="27" t="s">
        <v>270</v>
      </c>
      <c r="B27" s="28" t="s">
        <v>271</v>
      </c>
      <c r="C27" s="29">
        <v>25346500</v>
      </c>
      <c r="D27" s="29">
        <v>0</v>
      </c>
      <c r="E27" s="29">
        <v>25346500</v>
      </c>
      <c r="F27" s="29">
        <v>0</v>
      </c>
      <c r="G27" s="29">
        <v>0</v>
      </c>
      <c r="H27" s="29">
        <v>0</v>
      </c>
      <c r="I27" s="29">
        <v>1370700</v>
      </c>
      <c r="J27" s="29">
        <v>0</v>
      </c>
      <c r="K27" s="29">
        <v>0</v>
      </c>
      <c r="L27" s="29">
        <v>0</v>
      </c>
      <c r="M27" s="29">
        <v>25346500</v>
      </c>
      <c r="N27" s="29">
        <v>0</v>
      </c>
      <c r="O27" s="29">
        <v>25346500</v>
      </c>
      <c r="P27" s="29">
        <v>0</v>
      </c>
      <c r="Q27" s="29">
        <v>0</v>
      </c>
      <c r="R27" s="29">
        <v>0</v>
      </c>
      <c r="S27" s="29">
        <v>342675</v>
      </c>
      <c r="T27" s="30">
        <v>0</v>
      </c>
      <c r="U27" s="30">
        <v>0</v>
      </c>
      <c r="V27" s="30">
        <v>0</v>
      </c>
    </row>
    <row r="28" spans="1:22" ht="39.75" customHeight="1">
      <c r="A28" s="27" t="s">
        <v>272</v>
      </c>
      <c r="B28" s="28" t="s">
        <v>273</v>
      </c>
      <c r="C28" s="29">
        <v>82560000</v>
      </c>
      <c r="D28" s="29">
        <v>0</v>
      </c>
      <c r="E28" s="29">
        <v>82560000</v>
      </c>
      <c r="F28" s="29">
        <v>0</v>
      </c>
      <c r="G28" s="29">
        <v>0</v>
      </c>
      <c r="H28" s="29">
        <v>0</v>
      </c>
      <c r="I28" s="29">
        <v>5709737.5</v>
      </c>
      <c r="J28" s="29">
        <v>0</v>
      </c>
      <c r="K28" s="29">
        <v>0</v>
      </c>
      <c r="L28" s="29">
        <v>0</v>
      </c>
      <c r="M28" s="29">
        <v>0</v>
      </c>
      <c r="N28" s="29">
        <v>0</v>
      </c>
      <c r="O28" s="29">
        <v>0</v>
      </c>
      <c r="P28" s="29">
        <v>0</v>
      </c>
      <c r="Q28" s="29">
        <v>0</v>
      </c>
      <c r="R28" s="29">
        <v>0</v>
      </c>
      <c r="S28" s="29">
        <v>670337.5</v>
      </c>
      <c r="T28" s="30">
        <v>0</v>
      </c>
      <c r="U28" s="30">
        <v>0</v>
      </c>
      <c r="V28" s="30">
        <v>0</v>
      </c>
    </row>
    <row r="29" spans="1:22" ht="45">
      <c r="A29" s="27" t="s">
        <v>274</v>
      </c>
      <c r="B29" s="28" t="s">
        <v>275</v>
      </c>
      <c r="C29" s="29">
        <v>705000</v>
      </c>
      <c r="D29" s="29">
        <v>0</v>
      </c>
      <c r="E29" s="29">
        <v>705000</v>
      </c>
      <c r="F29" s="29">
        <v>0</v>
      </c>
      <c r="G29" s="29">
        <v>0</v>
      </c>
      <c r="H29" s="29">
        <v>0</v>
      </c>
      <c r="I29" s="29">
        <v>167750200</v>
      </c>
      <c r="J29" s="29">
        <v>0</v>
      </c>
      <c r="K29" s="29">
        <v>0</v>
      </c>
      <c r="L29" s="29">
        <v>0</v>
      </c>
      <c r="M29" s="29">
        <v>705000</v>
      </c>
      <c r="N29" s="29">
        <v>0</v>
      </c>
      <c r="O29" s="29">
        <v>705000</v>
      </c>
      <c r="P29" s="29">
        <v>0</v>
      </c>
      <c r="Q29" s="29">
        <v>0</v>
      </c>
      <c r="R29" s="29">
        <v>0</v>
      </c>
      <c r="S29" s="29">
        <v>43290407</v>
      </c>
      <c r="T29" s="30">
        <v>0</v>
      </c>
      <c r="U29" s="30">
        <v>0</v>
      </c>
      <c r="V29" s="30">
        <v>0</v>
      </c>
    </row>
    <row r="30" spans="1:22" ht="36" customHeight="1">
      <c r="A30" s="27" t="s">
        <v>280</v>
      </c>
      <c r="B30" s="28" t="s">
        <v>276</v>
      </c>
      <c r="C30" s="29">
        <v>770850</v>
      </c>
      <c r="D30" s="29">
        <v>0</v>
      </c>
      <c r="E30" s="29">
        <v>770850</v>
      </c>
      <c r="F30" s="29">
        <v>0</v>
      </c>
      <c r="G30" s="29">
        <v>0</v>
      </c>
      <c r="H30" s="29">
        <v>0</v>
      </c>
      <c r="I30" s="29">
        <v>361165</v>
      </c>
      <c r="J30" s="29">
        <v>0</v>
      </c>
      <c r="K30" s="29">
        <v>0</v>
      </c>
      <c r="L30" s="29">
        <v>0</v>
      </c>
      <c r="M30" s="29">
        <v>385425</v>
      </c>
      <c r="N30" s="29">
        <v>0</v>
      </c>
      <c r="O30" s="29">
        <v>385425</v>
      </c>
      <c r="P30" s="29">
        <v>0</v>
      </c>
      <c r="Q30" s="29">
        <v>0</v>
      </c>
      <c r="R30" s="29">
        <v>0</v>
      </c>
      <c r="S30" s="29">
        <v>90292</v>
      </c>
      <c r="T30" s="30">
        <v>0</v>
      </c>
      <c r="U30" s="30">
        <v>0</v>
      </c>
      <c r="V30" s="30">
        <v>0</v>
      </c>
    </row>
    <row r="31" spans="1:22" ht="48" customHeight="1">
      <c r="A31" s="79" t="s">
        <v>358</v>
      </c>
      <c r="B31" s="28" t="s">
        <v>356</v>
      </c>
      <c r="C31" s="29"/>
      <c r="D31" s="29"/>
      <c r="E31" s="29"/>
      <c r="F31" s="29"/>
      <c r="G31" s="29"/>
      <c r="H31" s="29"/>
      <c r="I31" s="29">
        <v>136000</v>
      </c>
      <c r="J31" s="29"/>
      <c r="K31" s="29"/>
      <c r="L31" s="29"/>
      <c r="M31" s="29"/>
      <c r="N31" s="29"/>
      <c r="O31" s="29"/>
      <c r="P31" s="29"/>
      <c r="Q31" s="29"/>
      <c r="R31" s="29"/>
      <c r="S31" s="29">
        <v>0</v>
      </c>
      <c r="T31" s="30"/>
      <c r="U31" s="30"/>
      <c r="V31" s="30"/>
    </row>
    <row r="32" spans="1:22" ht="45.75" customHeight="1">
      <c r="A32" s="79" t="s">
        <v>359</v>
      </c>
      <c r="B32" s="28" t="s">
        <v>357</v>
      </c>
      <c r="C32" s="29"/>
      <c r="D32" s="29"/>
      <c r="E32" s="29"/>
      <c r="F32" s="29"/>
      <c r="G32" s="29"/>
      <c r="H32" s="29"/>
      <c r="I32" s="29">
        <v>510000</v>
      </c>
      <c r="J32" s="29"/>
      <c r="K32" s="29"/>
      <c r="L32" s="29"/>
      <c r="M32" s="29"/>
      <c r="N32" s="29"/>
      <c r="O32" s="29"/>
      <c r="P32" s="29"/>
      <c r="Q32" s="29"/>
      <c r="R32" s="29"/>
      <c r="S32" s="29">
        <v>10000</v>
      </c>
      <c r="T32" s="30"/>
      <c r="U32" s="30"/>
      <c r="V32" s="30"/>
    </row>
    <row r="33" spans="1:22" ht="27.75" customHeight="1">
      <c r="A33" s="27" t="s">
        <v>281</v>
      </c>
      <c r="B33" s="28" t="s">
        <v>282</v>
      </c>
      <c r="C33" s="29"/>
      <c r="D33" s="29"/>
      <c r="E33" s="29"/>
      <c r="F33" s="29"/>
      <c r="G33" s="29"/>
      <c r="H33" s="29"/>
      <c r="I33" s="29">
        <v>6351000</v>
      </c>
      <c r="J33" s="29"/>
      <c r="K33" s="29"/>
      <c r="L33" s="29"/>
      <c r="M33" s="29"/>
      <c r="N33" s="29"/>
      <c r="O33" s="29"/>
      <c r="P33" s="29"/>
      <c r="Q33" s="29"/>
      <c r="R33" s="29"/>
      <c r="S33" s="29">
        <v>136750</v>
      </c>
      <c r="T33" s="30"/>
      <c r="U33" s="30"/>
      <c r="V33" s="30"/>
    </row>
    <row r="34" spans="1:22" ht="53.25" customHeight="1">
      <c r="A34" s="27" t="s">
        <v>277</v>
      </c>
      <c r="B34" s="28" t="s">
        <v>278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-728420.9</v>
      </c>
      <c r="N34" s="29">
        <v>0</v>
      </c>
      <c r="O34" s="29">
        <v>-728420.9</v>
      </c>
      <c r="P34" s="29">
        <v>0</v>
      </c>
      <c r="Q34" s="29">
        <v>0</v>
      </c>
      <c r="R34" s="29">
        <v>0</v>
      </c>
      <c r="S34" s="29">
        <v>-716228.34</v>
      </c>
      <c r="T34" s="30">
        <v>0</v>
      </c>
      <c r="U34" s="30">
        <v>0</v>
      </c>
      <c r="V34" s="30">
        <v>0</v>
      </c>
    </row>
    <row r="35" spans="1:22" ht="12.7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</row>
    <row r="36" spans="1:22" ht="36" customHeight="1">
      <c r="A36" s="67"/>
      <c r="B36" s="67"/>
      <c r="C36" s="67"/>
      <c r="D36" s="67"/>
      <c r="E36" s="67"/>
      <c r="F36" s="67"/>
      <c r="G36" s="67"/>
      <c r="H36" s="67"/>
      <c r="I36" s="31"/>
      <c r="J36" s="31"/>
      <c r="K36" s="31"/>
      <c r="L36" s="32"/>
      <c r="M36" s="32"/>
      <c r="N36" s="32"/>
      <c r="O36" s="32"/>
      <c r="P36" s="32"/>
      <c r="Q36" s="32"/>
      <c r="R36" s="32"/>
      <c r="S36" s="32"/>
      <c r="T36" s="32"/>
      <c r="U36" s="13"/>
      <c r="V36" s="32"/>
    </row>
  </sheetData>
  <mergeCells count="8">
    <mergeCell ref="A36:H36"/>
    <mergeCell ref="A2:S3"/>
    <mergeCell ref="A4:S4"/>
    <mergeCell ref="A7:V7"/>
    <mergeCell ref="A9:A10"/>
    <mergeCell ref="B9:B10"/>
    <mergeCell ref="C9:L9"/>
    <mergeCell ref="M9:V9"/>
  </mergeCells>
  <printOptions/>
  <pageMargins left="0.79" right="0.59" top="0.59" bottom="0.59" header="0.39" footer="0.51"/>
  <pageSetup blackAndWhite="1" fitToHeight="1000" fitToWidth="1" horizontalDpi="600" verticalDpi="600" orientation="portrait" paperSize="9" scale="70" r:id="rId1"/>
  <headerFooter alignWithMargins="0">
    <oddFooter>&amp;L&amp;D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H263"/>
  <sheetViews>
    <sheetView showGridLines="0" showZeros="0" tabSelected="1" zoomScale="90" zoomScaleNormal="90" zoomScaleSheetLayoutView="70" workbookViewId="0" topLeftCell="A250">
      <selection activeCell="B272" sqref="B272"/>
    </sheetView>
  </sheetViews>
  <sheetFormatPr defaultColWidth="9.00390625" defaultRowHeight="12.75"/>
  <cols>
    <col min="1" max="1" width="47.75390625" style="43" customWidth="1"/>
    <col min="2" max="2" width="27.625" style="43" customWidth="1"/>
    <col min="3" max="3" width="19.75390625" style="44" customWidth="1"/>
    <col min="4" max="4" width="20.125" style="44" customWidth="1"/>
    <col min="5" max="16384" width="9.125" style="36" customWidth="1"/>
  </cols>
  <sheetData>
    <row r="1" spans="1:4" ht="7.5" customHeight="1" hidden="1">
      <c r="A1" s="33"/>
      <c r="B1" s="34"/>
      <c r="C1" s="35"/>
      <c r="D1" s="35"/>
    </row>
    <row r="2" spans="1:4" ht="15">
      <c r="A2" s="37" t="s">
        <v>201</v>
      </c>
      <c r="B2" s="37"/>
      <c r="C2" s="48"/>
      <c r="D2" s="49"/>
    </row>
    <row r="3" spans="1:4" ht="12.75">
      <c r="A3" s="38"/>
      <c r="B3" s="38"/>
      <c r="C3" s="39"/>
      <c r="D3" s="39"/>
    </row>
    <row r="4" spans="1:4" ht="42" customHeight="1">
      <c r="A4" s="45" t="s">
        <v>283</v>
      </c>
      <c r="B4" s="46" t="s">
        <v>284</v>
      </c>
      <c r="C4" s="47" t="s">
        <v>217</v>
      </c>
      <c r="D4" s="50" t="s">
        <v>222</v>
      </c>
    </row>
    <row r="5" spans="1:4" ht="12.75">
      <c r="A5" s="58">
        <v>1</v>
      </c>
      <c r="B5" s="51">
        <v>2</v>
      </c>
      <c r="C5" s="51">
        <v>3</v>
      </c>
      <c r="D5" s="51">
        <v>4</v>
      </c>
    </row>
    <row r="6" spans="1:4" ht="36" customHeight="1">
      <c r="A6" s="59" t="s">
        <v>202</v>
      </c>
      <c r="B6" s="57" t="s">
        <v>285</v>
      </c>
      <c r="C6" s="60">
        <f>C7+C10+C17+C29+C31+C41+C43+C58+C67+C76+C78+C80+C82+C88+C91+C100+C102+C114+C128+C133+C147+C160+C173+C185+C197+C209+C221+C223+C226+C234+C238+C246+C255+C258</f>
        <v>721005565.4399999</v>
      </c>
      <c r="D6" s="60">
        <f>D7+D10+D17+D29+D31+D41+D43+D58+D67+D76+D78+D80+D82+D88+D91+D100+D102+D114+D128+D133+D147+D160+D173+D185+D197+D209+D221+D223+D226+D234+D238+D246+D255+D258</f>
        <v>140699337.9</v>
      </c>
    </row>
    <row r="7" spans="1:4" ht="60">
      <c r="A7" s="62" t="s">
        <v>300</v>
      </c>
      <c r="B7" s="63" t="s">
        <v>301</v>
      </c>
      <c r="C7" s="64">
        <f>C8+C9</f>
        <v>830691</v>
      </c>
      <c r="D7" s="64">
        <f>D8+D9</f>
        <v>299938.95999999996</v>
      </c>
    </row>
    <row r="8" spans="1:4" ht="15">
      <c r="A8" s="53" t="s">
        <v>286</v>
      </c>
      <c r="B8" s="54" t="s">
        <v>302</v>
      </c>
      <c r="C8" s="52">
        <v>620361</v>
      </c>
      <c r="D8" s="52">
        <v>237669.96</v>
      </c>
    </row>
    <row r="9" spans="1:4" ht="15">
      <c r="A9" s="53" t="s">
        <v>288</v>
      </c>
      <c r="B9" s="54" t="s">
        <v>303</v>
      </c>
      <c r="C9" s="52">
        <v>210330</v>
      </c>
      <c r="D9" s="52">
        <v>62269</v>
      </c>
    </row>
    <row r="10" spans="1:4" ht="75">
      <c r="A10" s="62" t="s">
        <v>304</v>
      </c>
      <c r="B10" s="63" t="s">
        <v>305</v>
      </c>
      <c r="C10" s="64">
        <f>SUM(C11:C16)</f>
        <v>2137309</v>
      </c>
      <c r="D10" s="64">
        <f>SUM(D11:D16)</f>
        <v>411322.53</v>
      </c>
    </row>
    <row r="11" spans="1:4" ht="15">
      <c r="A11" s="53" t="s">
        <v>286</v>
      </c>
      <c r="B11" s="54" t="s">
        <v>306</v>
      </c>
      <c r="C11" s="52">
        <v>1618609</v>
      </c>
      <c r="D11" s="52">
        <v>361519.36</v>
      </c>
    </row>
    <row r="12" spans="1:4" ht="15">
      <c r="A12" s="53" t="s">
        <v>288</v>
      </c>
      <c r="B12" s="54" t="s">
        <v>307</v>
      </c>
      <c r="C12" s="52">
        <v>322700</v>
      </c>
      <c r="D12" s="52">
        <v>45451.27</v>
      </c>
    </row>
    <row r="13" spans="1:4" ht="15">
      <c r="A13" s="53" t="s">
        <v>289</v>
      </c>
      <c r="B13" s="54" t="s">
        <v>308</v>
      </c>
      <c r="C13" s="52">
        <v>1000</v>
      </c>
      <c r="D13" s="52">
        <v>220.09</v>
      </c>
    </row>
    <row r="14" spans="1:4" ht="15">
      <c r="A14" s="53" t="s">
        <v>297</v>
      </c>
      <c r="B14" s="54" t="s">
        <v>309</v>
      </c>
      <c r="C14" s="52">
        <v>4000</v>
      </c>
      <c r="D14" s="52">
        <v>21.81</v>
      </c>
    </row>
    <row r="15" spans="1:4" ht="15">
      <c r="A15" s="53" t="s">
        <v>298</v>
      </c>
      <c r="B15" s="54" t="s">
        <v>310</v>
      </c>
      <c r="C15" s="52">
        <v>167000</v>
      </c>
      <c r="D15" s="52">
        <v>0</v>
      </c>
    </row>
    <row r="16" spans="1:4" ht="30">
      <c r="A16" s="53" t="s">
        <v>299</v>
      </c>
      <c r="B16" s="54" t="s">
        <v>311</v>
      </c>
      <c r="C16" s="52">
        <v>24000</v>
      </c>
      <c r="D16" s="52">
        <v>4110</v>
      </c>
    </row>
    <row r="17" spans="1:4" ht="90">
      <c r="A17" s="62" t="s">
        <v>312</v>
      </c>
      <c r="B17" s="63" t="s">
        <v>313</v>
      </c>
      <c r="C17" s="64">
        <f>SUM(C18:C28)</f>
        <v>17980000</v>
      </c>
      <c r="D17" s="64">
        <f>SUM(D18:D28)</f>
        <v>6020791.82</v>
      </c>
    </row>
    <row r="18" spans="1:4" ht="15">
      <c r="A18" s="53" t="s">
        <v>286</v>
      </c>
      <c r="B18" s="54" t="s">
        <v>314</v>
      </c>
      <c r="C18" s="52">
        <v>10550681</v>
      </c>
      <c r="D18" s="52">
        <v>3533970.43</v>
      </c>
    </row>
    <row r="19" spans="1:4" ht="15" hidden="1">
      <c r="A19" s="53" t="s">
        <v>287</v>
      </c>
      <c r="B19" s="54" t="s">
        <v>315</v>
      </c>
      <c r="C19" s="52"/>
      <c r="D19" s="52"/>
    </row>
    <row r="20" spans="1:4" ht="15">
      <c r="A20" s="53" t="s">
        <v>288</v>
      </c>
      <c r="B20" s="54" t="s">
        <v>316</v>
      </c>
      <c r="C20" s="52">
        <v>3397319</v>
      </c>
      <c r="D20" s="52">
        <v>1227962.05</v>
      </c>
    </row>
    <row r="21" spans="1:4" ht="15">
      <c r="A21" s="53" t="s">
        <v>289</v>
      </c>
      <c r="B21" s="54" t="s">
        <v>317</v>
      </c>
      <c r="C21" s="52">
        <v>500000</v>
      </c>
      <c r="D21" s="52">
        <v>245533.24</v>
      </c>
    </row>
    <row r="22" spans="1:4" ht="15">
      <c r="A22" s="53" t="s">
        <v>290</v>
      </c>
      <c r="B22" s="54" t="s">
        <v>318</v>
      </c>
      <c r="C22" s="52">
        <v>15000</v>
      </c>
      <c r="D22" s="52">
        <v>0</v>
      </c>
    </row>
    <row r="23" spans="1:4" ht="15">
      <c r="A23" s="53" t="s">
        <v>291</v>
      </c>
      <c r="B23" s="54" t="s">
        <v>319</v>
      </c>
      <c r="C23" s="52">
        <v>989000</v>
      </c>
      <c r="D23" s="52">
        <v>351782.55</v>
      </c>
    </row>
    <row r="24" spans="1:4" ht="15">
      <c r="A24" s="53" t="s">
        <v>293</v>
      </c>
      <c r="B24" s="54" t="s">
        <v>320</v>
      </c>
      <c r="C24" s="52">
        <v>880000</v>
      </c>
      <c r="D24" s="52">
        <v>168842.39</v>
      </c>
    </row>
    <row r="25" spans="1:4" ht="15">
      <c r="A25" s="53" t="s">
        <v>294</v>
      </c>
      <c r="B25" s="54" t="s">
        <v>321</v>
      </c>
      <c r="C25" s="52">
        <v>537000</v>
      </c>
      <c r="D25" s="52">
        <v>171064.41</v>
      </c>
    </row>
    <row r="26" spans="1:4" ht="15">
      <c r="A26" s="53" t="s">
        <v>297</v>
      </c>
      <c r="B26" s="54" t="s">
        <v>322</v>
      </c>
      <c r="C26" s="52">
        <v>161000</v>
      </c>
      <c r="D26" s="52">
        <v>97803.89</v>
      </c>
    </row>
    <row r="27" spans="1:4" ht="15" hidden="1">
      <c r="A27" s="53" t="s">
        <v>298</v>
      </c>
      <c r="B27" s="54" t="s">
        <v>323</v>
      </c>
      <c r="C27" s="52"/>
      <c r="D27" s="52"/>
    </row>
    <row r="28" spans="1:4" ht="30">
      <c r="A28" s="53" t="s">
        <v>299</v>
      </c>
      <c r="B28" s="54" t="s">
        <v>324</v>
      </c>
      <c r="C28" s="52">
        <v>950000</v>
      </c>
      <c r="D28" s="52">
        <v>223832.86</v>
      </c>
    </row>
    <row r="29" spans="1:4" ht="15">
      <c r="A29" s="62" t="s">
        <v>393</v>
      </c>
      <c r="B29" s="63" t="s">
        <v>360</v>
      </c>
      <c r="C29" s="64">
        <f>SUM(C30)</f>
        <v>57400</v>
      </c>
      <c r="D29" s="64">
        <f>SUM(D30)</f>
        <v>0</v>
      </c>
    </row>
    <row r="30" spans="1:4" ht="15">
      <c r="A30" s="53" t="s">
        <v>363</v>
      </c>
      <c r="B30" s="54" t="s">
        <v>361</v>
      </c>
      <c r="C30" s="52">
        <v>57400</v>
      </c>
      <c r="D30" s="52">
        <v>0</v>
      </c>
    </row>
    <row r="31" spans="1:4" ht="60">
      <c r="A31" s="62" t="s">
        <v>325</v>
      </c>
      <c r="B31" s="63" t="s">
        <v>326</v>
      </c>
      <c r="C31" s="64">
        <f>SUM(C32:C40)</f>
        <v>4842600</v>
      </c>
      <c r="D31" s="64">
        <f>SUM(D32:D40)</f>
        <v>1801172.55</v>
      </c>
    </row>
    <row r="32" spans="1:4" ht="15">
      <c r="A32" s="53" t="s">
        <v>286</v>
      </c>
      <c r="B32" s="54" t="s">
        <v>327</v>
      </c>
      <c r="C32" s="52">
        <v>3447880</v>
      </c>
      <c r="D32" s="52">
        <v>956767.99</v>
      </c>
    </row>
    <row r="33" spans="1:4" ht="15" hidden="1">
      <c r="A33" s="53" t="s">
        <v>287</v>
      </c>
      <c r="B33" s="54" t="s">
        <v>328</v>
      </c>
      <c r="C33" s="52"/>
      <c r="D33" s="52"/>
    </row>
    <row r="34" spans="1:4" ht="15">
      <c r="A34" s="53" t="s">
        <v>288</v>
      </c>
      <c r="B34" s="54" t="s">
        <v>329</v>
      </c>
      <c r="C34" s="52">
        <v>1037520</v>
      </c>
      <c r="D34" s="52">
        <v>748738.19</v>
      </c>
    </row>
    <row r="35" spans="1:4" ht="15">
      <c r="A35" s="53" t="s">
        <v>289</v>
      </c>
      <c r="B35" s="54" t="s">
        <v>330</v>
      </c>
      <c r="C35" s="52">
        <v>50000</v>
      </c>
      <c r="D35" s="52">
        <v>12648.94</v>
      </c>
    </row>
    <row r="36" spans="1:4" ht="15">
      <c r="A36" s="53" t="s">
        <v>293</v>
      </c>
      <c r="B36" s="54" t="s">
        <v>331</v>
      </c>
      <c r="C36" s="52">
        <v>4000</v>
      </c>
      <c r="D36" s="52">
        <v>2266</v>
      </c>
    </row>
    <row r="37" spans="1:4" ht="15">
      <c r="A37" s="53" t="s">
        <v>294</v>
      </c>
      <c r="B37" s="54" t="s">
        <v>332</v>
      </c>
      <c r="C37" s="52">
        <v>220000</v>
      </c>
      <c r="D37" s="52">
        <v>59488.61</v>
      </c>
    </row>
    <row r="38" spans="1:4" ht="15">
      <c r="A38" s="53" t="s">
        <v>297</v>
      </c>
      <c r="B38" s="54" t="s">
        <v>333</v>
      </c>
      <c r="C38" s="52">
        <v>40000</v>
      </c>
      <c r="D38" s="52">
        <v>379.73</v>
      </c>
    </row>
    <row r="39" spans="1:4" ht="15">
      <c r="A39" s="53" t="s">
        <v>298</v>
      </c>
      <c r="B39" s="54" t="s">
        <v>334</v>
      </c>
      <c r="C39" s="52">
        <v>7200</v>
      </c>
      <c r="D39" s="52">
        <v>7200</v>
      </c>
    </row>
    <row r="40" spans="1:4" ht="30">
      <c r="A40" s="53" t="s">
        <v>299</v>
      </c>
      <c r="B40" s="54" t="s">
        <v>335</v>
      </c>
      <c r="C40" s="52">
        <v>36000</v>
      </c>
      <c r="D40" s="52">
        <v>13683.09</v>
      </c>
    </row>
    <row r="41" spans="1:4" ht="15">
      <c r="A41" s="62" t="s">
        <v>394</v>
      </c>
      <c r="B41" s="63" t="s">
        <v>362</v>
      </c>
      <c r="C41" s="64">
        <f>SUM(C42)</f>
        <v>1910320</v>
      </c>
      <c r="D41" s="64">
        <f>SUM(D42)</f>
        <v>0</v>
      </c>
    </row>
    <row r="42" spans="1:4" ht="15">
      <c r="A42" s="53" t="s">
        <v>365</v>
      </c>
      <c r="B42" s="54" t="s">
        <v>364</v>
      </c>
      <c r="C42" s="52">
        <v>1910320</v>
      </c>
      <c r="D42" s="52">
        <v>0</v>
      </c>
    </row>
    <row r="43" spans="1:4" ht="15">
      <c r="A43" s="62" t="s">
        <v>336</v>
      </c>
      <c r="B43" s="63" t="s">
        <v>337</v>
      </c>
      <c r="C43" s="64">
        <f>SUM(C44:C57)</f>
        <v>7807690</v>
      </c>
      <c r="D43" s="64">
        <f>SUM(D44:D57)</f>
        <v>1522341.7000000002</v>
      </c>
    </row>
    <row r="44" spans="1:4" ht="15">
      <c r="A44" s="53" t="s">
        <v>286</v>
      </c>
      <c r="B44" s="54" t="s">
        <v>338</v>
      </c>
      <c r="C44" s="52">
        <v>3263846</v>
      </c>
      <c r="D44" s="52">
        <v>927491.19</v>
      </c>
    </row>
    <row r="45" spans="1:4" ht="15">
      <c r="A45" s="53" t="s">
        <v>287</v>
      </c>
      <c r="B45" s="54" t="s">
        <v>339</v>
      </c>
      <c r="C45" s="52">
        <v>1000</v>
      </c>
      <c r="D45" s="52">
        <v>300</v>
      </c>
    </row>
    <row r="46" spans="1:4" ht="15">
      <c r="A46" s="53" t="s">
        <v>288</v>
      </c>
      <c r="B46" s="54" t="s">
        <v>340</v>
      </c>
      <c r="C46" s="52">
        <v>1048700</v>
      </c>
      <c r="D46" s="52">
        <v>265723.23</v>
      </c>
    </row>
    <row r="47" spans="1:4" ht="15">
      <c r="A47" s="53" t="s">
        <v>289</v>
      </c>
      <c r="B47" s="54" t="s">
        <v>341</v>
      </c>
      <c r="C47" s="52">
        <v>59000</v>
      </c>
      <c r="D47" s="52">
        <v>22766.6</v>
      </c>
    </row>
    <row r="48" spans="1:4" ht="15" hidden="1">
      <c r="A48" s="53" t="s">
        <v>290</v>
      </c>
      <c r="B48" s="54" t="s">
        <v>342</v>
      </c>
      <c r="C48" s="52"/>
      <c r="D48" s="52"/>
    </row>
    <row r="49" spans="1:4" ht="15">
      <c r="A49" s="53" t="s">
        <v>291</v>
      </c>
      <c r="B49" s="54" t="s">
        <v>343</v>
      </c>
      <c r="C49" s="52">
        <v>55000</v>
      </c>
      <c r="D49" s="52">
        <v>1648.57</v>
      </c>
    </row>
    <row r="50" spans="1:4" ht="30" hidden="1">
      <c r="A50" s="53" t="s">
        <v>292</v>
      </c>
      <c r="B50" s="54" t="s">
        <v>344</v>
      </c>
      <c r="C50" s="52"/>
      <c r="D50" s="52"/>
    </row>
    <row r="51" spans="1:4" ht="15">
      <c r="A51" s="53" t="s">
        <v>293</v>
      </c>
      <c r="B51" s="54" t="s">
        <v>345</v>
      </c>
      <c r="C51" s="52">
        <v>592000</v>
      </c>
      <c r="D51" s="52">
        <v>2526</v>
      </c>
    </row>
    <row r="52" spans="1:4" ht="15">
      <c r="A52" s="53" t="s">
        <v>294</v>
      </c>
      <c r="B52" s="54" t="s">
        <v>346</v>
      </c>
      <c r="C52" s="52">
        <v>575000</v>
      </c>
      <c r="D52" s="52">
        <v>34440.33</v>
      </c>
    </row>
    <row r="53" spans="1:4" ht="45" hidden="1">
      <c r="A53" s="53" t="s">
        <v>295</v>
      </c>
      <c r="B53" s="54" t="s">
        <v>347</v>
      </c>
      <c r="C53" s="52"/>
      <c r="D53" s="52"/>
    </row>
    <row r="54" spans="1:4" ht="30" hidden="1">
      <c r="A54" s="53" t="s">
        <v>296</v>
      </c>
      <c r="B54" s="54" t="s">
        <v>348</v>
      </c>
      <c r="C54" s="52"/>
      <c r="D54" s="52"/>
    </row>
    <row r="55" spans="1:4" ht="15">
      <c r="A55" s="53" t="s">
        <v>297</v>
      </c>
      <c r="B55" s="54" t="s">
        <v>349</v>
      </c>
      <c r="C55" s="52">
        <v>1940410</v>
      </c>
      <c r="D55" s="52">
        <v>183625.77</v>
      </c>
    </row>
    <row r="56" spans="1:4" ht="15">
      <c r="A56" s="53" t="s">
        <v>298</v>
      </c>
      <c r="B56" s="54" t="s">
        <v>350</v>
      </c>
      <c r="C56" s="52">
        <v>70000</v>
      </c>
      <c r="D56" s="52">
        <v>40810</v>
      </c>
    </row>
    <row r="57" spans="1:4" ht="30">
      <c r="A57" s="53" t="s">
        <v>299</v>
      </c>
      <c r="B57" s="54" t="s">
        <v>351</v>
      </c>
      <c r="C57" s="52">
        <v>202734</v>
      </c>
      <c r="D57" s="52">
        <v>43010.01</v>
      </c>
    </row>
    <row r="58" spans="1:4" ht="15">
      <c r="A58" s="62" t="s">
        <v>395</v>
      </c>
      <c r="B58" s="63" t="s">
        <v>366</v>
      </c>
      <c r="C58" s="64">
        <f>SUM(C59:C66)</f>
        <v>1760000</v>
      </c>
      <c r="D58" s="64">
        <f>SUM(D59:D66)</f>
        <v>313216.79</v>
      </c>
    </row>
    <row r="59" spans="1:4" ht="15">
      <c r="A59" s="53" t="s">
        <v>286</v>
      </c>
      <c r="B59" s="54" t="s">
        <v>367</v>
      </c>
      <c r="C59" s="52">
        <v>857315</v>
      </c>
      <c r="D59" s="52">
        <v>222896.38</v>
      </c>
    </row>
    <row r="60" spans="1:4" ht="15">
      <c r="A60" s="53" t="s">
        <v>288</v>
      </c>
      <c r="B60" s="54" t="s">
        <v>368</v>
      </c>
      <c r="C60" s="52">
        <v>259685</v>
      </c>
      <c r="D60" s="52">
        <v>66627</v>
      </c>
    </row>
    <row r="61" spans="1:4" ht="15">
      <c r="A61" s="53" t="s">
        <v>289</v>
      </c>
      <c r="B61" s="54" t="s">
        <v>369</v>
      </c>
      <c r="C61" s="52">
        <v>12000</v>
      </c>
      <c r="D61" s="52">
        <v>4000</v>
      </c>
    </row>
    <row r="62" spans="1:4" ht="15">
      <c r="A62" s="53" t="s">
        <v>290</v>
      </c>
      <c r="B62" s="54" t="s">
        <v>370</v>
      </c>
      <c r="C62" s="52">
        <v>2000</v>
      </c>
      <c r="D62" s="52">
        <v>0</v>
      </c>
    </row>
    <row r="63" spans="1:4" ht="15">
      <c r="A63" s="53" t="s">
        <v>291</v>
      </c>
      <c r="B63" s="54" t="s">
        <v>371</v>
      </c>
      <c r="C63" s="52">
        <v>140000</v>
      </c>
      <c r="D63" s="52">
        <v>11973.41</v>
      </c>
    </row>
    <row r="64" spans="1:4" ht="15">
      <c r="A64" s="53" t="s">
        <v>293</v>
      </c>
      <c r="B64" s="54" t="s">
        <v>372</v>
      </c>
      <c r="C64" s="52">
        <v>201500</v>
      </c>
      <c r="D64" s="52">
        <v>0</v>
      </c>
    </row>
    <row r="65" spans="1:4" ht="15">
      <c r="A65" s="53" t="s">
        <v>294</v>
      </c>
      <c r="B65" s="54" t="s">
        <v>373</v>
      </c>
      <c r="C65" s="52">
        <v>267500</v>
      </c>
      <c r="D65" s="52">
        <v>7720</v>
      </c>
    </row>
    <row r="66" spans="1:4" ht="30">
      <c r="A66" s="53" t="s">
        <v>299</v>
      </c>
      <c r="B66" s="54" t="s">
        <v>374</v>
      </c>
      <c r="C66" s="52">
        <v>20000</v>
      </c>
      <c r="D66" s="52">
        <v>0</v>
      </c>
    </row>
    <row r="67" spans="1:4" ht="60">
      <c r="A67" s="62" t="s">
        <v>0</v>
      </c>
      <c r="B67" s="63" t="s">
        <v>1</v>
      </c>
      <c r="C67" s="64">
        <f>SUM(C68:C75)</f>
        <v>5201165</v>
      </c>
      <c r="D67" s="64">
        <f>SUM(D68:D75)</f>
        <v>1305694.83</v>
      </c>
    </row>
    <row r="68" spans="1:4" ht="15">
      <c r="A68" s="53" t="s">
        <v>286</v>
      </c>
      <c r="B68" s="54" t="s">
        <v>2</v>
      </c>
      <c r="C68" s="52">
        <v>3288565</v>
      </c>
      <c r="D68" s="52">
        <v>951295.74</v>
      </c>
    </row>
    <row r="69" spans="1:4" ht="15">
      <c r="A69" s="53" t="s">
        <v>288</v>
      </c>
      <c r="B69" s="54" t="s">
        <v>3</v>
      </c>
      <c r="C69" s="52">
        <v>1386600</v>
      </c>
      <c r="D69" s="52">
        <v>213824.32</v>
      </c>
    </row>
    <row r="70" spans="1:4" ht="15">
      <c r="A70" s="53" t="s">
        <v>289</v>
      </c>
      <c r="B70" s="54" t="s">
        <v>4</v>
      </c>
      <c r="C70" s="52">
        <v>24000</v>
      </c>
      <c r="D70" s="52">
        <v>7841.06</v>
      </c>
    </row>
    <row r="71" spans="1:4" ht="15">
      <c r="A71" s="53" t="s">
        <v>291</v>
      </c>
      <c r="B71" s="54" t="s">
        <v>5</v>
      </c>
      <c r="C71" s="52">
        <v>313000</v>
      </c>
      <c r="D71" s="52">
        <v>87163.65</v>
      </c>
    </row>
    <row r="72" spans="1:4" ht="15">
      <c r="A72" s="53" t="s">
        <v>293</v>
      </c>
      <c r="B72" s="54" t="s">
        <v>6</v>
      </c>
      <c r="C72" s="52">
        <v>6000</v>
      </c>
      <c r="D72" s="52">
        <v>1000</v>
      </c>
    </row>
    <row r="73" spans="1:4" ht="15">
      <c r="A73" s="53" t="s">
        <v>294</v>
      </c>
      <c r="B73" s="54" t="s">
        <v>7</v>
      </c>
      <c r="C73" s="52">
        <v>89000</v>
      </c>
      <c r="D73" s="52">
        <v>15600</v>
      </c>
    </row>
    <row r="74" spans="1:4" ht="15">
      <c r="A74" s="53" t="s">
        <v>297</v>
      </c>
      <c r="B74" s="54" t="s">
        <v>8</v>
      </c>
      <c r="C74" s="52">
        <v>9000</v>
      </c>
      <c r="D74" s="52">
        <v>4345.06</v>
      </c>
    </row>
    <row r="75" spans="1:4" ht="30">
      <c r="A75" s="53" t="s">
        <v>299</v>
      </c>
      <c r="B75" s="54" t="s">
        <v>9</v>
      </c>
      <c r="C75" s="52">
        <v>85000</v>
      </c>
      <c r="D75" s="52">
        <v>24625</v>
      </c>
    </row>
    <row r="76" spans="1:4" ht="30">
      <c r="A76" s="62" t="s">
        <v>396</v>
      </c>
      <c r="B76" s="63" t="s">
        <v>375</v>
      </c>
      <c r="C76" s="64">
        <f>SUM(C77)</f>
        <v>400000</v>
      </c>
      <c r="D76" s="64">
        <f>SUM(D77)</f>
        <v>0</v>
      </c>
    </row>
    <row r="77" spans="1:4" ht="30">
      <c r="A77" s="53" t="s">
        <v>299</v>
      </c>
      <c r="B77" s="54" t="s">
        <v>376</v>
      </c>
      <c r="C77" s="52">
        <v>400000</v>
      </c>
      <c r="D77" s="52"/>
    </row>
    <row r="78" spans="1:4" ht="15" hidden="1">
      <c r="A78" s="53" t="s">
        <v>10</v>
      </c>
      <c r="B78" s="54" t="s">
        <v>11</v>
      </c>
      <c r="C78" s="52"/>
      <c r="D78" s="52"/>
    </row>
    <row r="79" spans="1:4" ht="15" hidden="1">
      <c r="A79" s="53" t="s">
        <v>294</v>
      </c>
      <c r="B79" s="54" t="s">
        <v>12</v>
      </c>
      <c r="C79" s="52"/>
      <c r="D79" s="52"/>
    </row>
    <row r="80" spans="1:4" ht="30">
      <c r="A80" s="62" t="s">
        <v>13</v>
      </c>
      <c r="B80" s="63" t="s">
        <v>14</v>
      </c>
      <c r="C80" s="64">
        <f>SUM(C81)</f>
        <v>847000</v>
      </c>
      <c r="D80" s="64">
        <f>SUM(D81)</f>
        <v>99000</v>
      </c>
    </row>
    <row r="81" spans="1:4" ht="15">
      <c r="A81" s="53" t="s">
        <v>294</v>
      </c>
      <c r="B81" s="54" t="s">
        <v>15</v>
      </c>
      <c r="C81" s="52">
        <v>847000</v>
      </c>
      <c r="D81" s="52">
        <v>99000</v>
      </c>
    </row>
    <row r="82" spans="1:4" ht="15">
      <c r="A82" s="62" t="s">
        <v>16</v>
      </c>
      <c r="B82" s="63" t="s">
        <v>17</v>
      </c>
      <c r="C82" s="64">
        <f>SUM(C83:C87)</f>
        <v>51081335.44</v>
      </c>
      <c r="D82" s="64">
        <f>SUM(D83:D87)</f>
        <v>6568.13</v>
      </c>
    </row>
    <row r="83" spans="1:4" ht="15">
      <c r="A83" s="53" t="s">
        <v>293</v>
      </c>
      <c r="B83" s="54" t="s">
        <v>18</v>
      </c>
      <c r="C83" s="52">
        <v>2041000</v>
      </c>
      <c r="D83" s="52">
        <v>0</v>
      </c>
    </row>
    <row r="84" spans="1:4" ht="15">
      <c r="A84" s="53" t="s">
        <v>294</v>
      </c>
      <c r="B84" s="54" t="s">
        <v>19</v>
      </c>
      <c r="C84" s="52">
        <v>24747600</v>
      </c>
      <c r="D84" s="52">
        <v>6568.13</v>
      </c>
    </row>
    <row r="85" spans="1:4" ht="30">
      <c r="A85" s="53" t="s">
        <v>296</v>
      </c>
      <c r="B85" s="54" t="s">
        <v>377</v>
      </c>
      <c r="C85" s="52">
        <v>8628000</v>
      </c>
      <c r="D85" s="52">
        <v>0</v>
      </c>
    </row>
    <row r="86" spans="1:4" ht="15">
      <c r="A86" s="53" t="s">
        <v>298</v>
      </c>
      <c r="B86" s="54" t="s">
        <v>20</v>
      </c>
      <c r="C86" s="52">
        <v>15664735.44</v>
      </c>
      <c r="D86" s="52"/>
    </row>
    <row r="87" spans="1:4" ht="30" hidden="1">
      <c r="A87" s="53" t="s">
        <v>299</v>
      </c>
      <c r="B87" s="54" t="s">
        <v>21</v>
      </c>
      <c r="C87" s="52"/>
      <c r="D87" s="52"/>
    </row>
    <row r="88" spans="1:4" ht="15">
      <c r="A88" s="62" t="s">
        <v>22</v>
      </c>
      <c r="B88" s="63" t="s">
        <v>23</v>
      </c>
      <c r="C88" s="64">
        <f>SUM(C89:C90)</f>
        <v>2926347.5</v>
      </c>
      <c r="D88" s="64">
        <f>SUM(D89:D90)</f>
        <v>17273.55</v>
      </c>
    </row>
    <row r="89" spans="1:4" ht="15">
      <c r="A89" s="53" t="s">
        <v>294</v>
      </c>
      <c r="B89" s="54" t="s">
        <v>24</v>
      </c>
      <c r="C89" s="52">
        <v>172735.5</v>
      </c>
      <c r="D89" s="52">
        <v>17273.55</v>
      </c>
    </row>
    <row r="90" spans="1:4" ht="15">
      <c r="A90" s="53" t="s">
        <v>298</v>
      </c>
      <c r="B90" s="54" t="s">
        <v>25</v>
      </c>
      <c r="C90" s="52">
        <v>2753612</v>
      </c>
      <c r="D90" s="52">
        <v>0</v>
      </c>
    </row>
    <row r="91" spans="1:4" ht="15">
      <c r="A91" s="62" t="s">
        <v>26</v>
      </c>
      <c r="B91" s="63" t="s">
        <v>27</v>
      </c>
      <c r="C91" s="64">
        <f>SUM(C92:C99)</f>
        <v>87373266</v>
      </c>
      <c r="D91" s="64">
        <f>SUM(D92:D99)</f>
        <v>11805573.319999998</v>
      </c>
    </row>
    <row r="92" spans="1:4" ht="15">
      <c r="A92" s="53" t="s">
        <v>291</v>
      </c>
      <c r="B92" s="54" t="s">
        <v>28</v>
      </c>
      <c r="C92" s="52">
        <v>8314200</v>
      </c>
      <c r="D92" s="52">
        <v>2822817.53</v>
      </c>
    </row>
    <row r="93" spans="1:4" ht="30" hidden="1">
      <c r="A93" s="53" t="s">
        <v>292</v>
      </c>
      <c r="B93" s="54" t="s">
        <v>29</v>
      </c>
      <c r="C93" s="52"/>
      <c r="D93" s="52"/>
    </row>
    <row r="94" spans="1:4" ht="15">
      <c r="A94" s="53" t="s">
        <v>293</v>
      </c>
      <c r="B94" s="54" t="s">
        <v>30</v>
      </c>
      <c r="C94" s="52">
        <v>45165961</v>
      </c>
      <c r="D94" s="52">
        <v>1458000</v>
      </c>
    </row>
    <row r="95" spans="1:4" ht="15">
      <c r="A95" s="53" t="s">
        <v>294</v>
      </c>
      <c r="B95" s="54" t="s">
        <v>31</v>
      </c>
      <c r="C95" s="52">
        <v>9547933.97</v>
      </c>
      <c r="D95" s="52">
        <v>364883</v>
      </c>
    </row>
    <row r="96" spans="1:4" ht="45">
      <c r="A96" s="53" t="s">
        <v>295</v>
      </c>
      <c r="B96" s="54" t="s">
        <v>32</v>
      </c>
      <c r="C96" s="52">
        <v>24081000</v>
      </c>
      <c r="D96" s="52">
        <v>7117874.43</v>
      </c>
    </row>
    <row r="97" spans="1:4" ht="15">
      <c r="A97" s="53" t="s">
        <v>297</v>
      </c>
      <c r="B97" s="54" t="s">
        <v>33</v>
      </c>
      <c r="C97" s="52">
        <v>64171.03</v>
      </c>
      <c r="D97" s="52">
        <v>10297.66</v>
      </c>
    </row>
    <row r="98" spans="1:4" ht="15">
      <c r="A98" s="53" t="s">
        <v>298</v>
      </c>
      <c r="B98" s="54" t="s">
        <v>34</v>
      </c>
      <c r="C98" s="52">
        <v>200000</v>
      </c>
      <c r="D98" s="52">
        <v>31700.7</v>
      </c>
    </row>
    <row r="99" spans="1:4" ht="30" hidden="1">
      <c r="A99" s="53" t="s">
        <v>299</v>
      </c>
      <c r="B99" s="54" t="s">
        <v>35</v>
      </c>
      <c r="C99" s="52"/>
      <c r="D99" s="52"/>
    </row>
    <row r="100" spans="1:4" ht="30">
      <c r="A100" s="62" t="s">
        <v>36</v>
      </c>
      <c r="B100" s="63" t="s">
        <v>37</v>
      </c>
      <c r="C100" s="64">
        <f>SUM(C101)</f>
        <v>10221200</v>
      </c>
      <c r="D100" s="64">
        <f>SUM(D101)</f>
        <v>842207.94</v>
      </c>
    </row>
    <row r="101" spans="1:4" ht="45">
      <c r="A101" s="53" t="s">
        <v>295</v>
      </c>
      <c r="B101" s="54" t="s">
        <v>38</v>
      </c>
      <c r="C101" s="52">
        <v>10221200</v>
      </c>
      <c r="D101" s="52">
        <v>842207.94</v>
      </c>
    </row>
    <row r="102" spans="1:4" ht="15">
      <c r="A102" s="62" t="s">
        <v>40</v>
      </c>
      <c r="B102" s="63" t="s">
        <v>41</v>
      </c>
      <c r="C102" s="64">
        <f>SUM(C103:C113)</f>
        <v>161460770</v>
      </c>
      <c r="D102" s="64">
        <f>SUM(D103:D113)</f>
        <v>38260864.55</v>
      </c>
    </row>
    <row r="103" spans="1:4" ht="15">
      <c r="A103" s="53" t="s">
        <v>286</v>
      </c>
      <c r="B103" s="54" t="s">
        <v>42</v>
      </c>
      <c r="C103" s="52">
        <v>73510000</v>
      </c>
      <c r="D103" s="52">
        <v>14364258.39</v>
      </c>
    </row>
    <row r="104" spans="1:4" ht="15">
      <c r="A104" s="53" t="s">
        <v>287</v>
      </c>
      <c r="B104" s="54" t="s">
        <v>43</v>
      </c>
      <c r="C104" s="52">
        <v>518000</v>
      </c>
      <c r="D104" s="52">
        <v>114535.15</v>
      </c>
    </row>
    <row r="105" spans="1:4" ht="15">
      <c r="A105" s="53" t="s">
        <v>288</v>
      </c>
      <c r="B105" s="54" t="s">
        <v>44</v>
      </c>
      <c r="C105" s="52">
        <v>22337000</v>
      </c>
      <c r="D105" s="52">
        <v>5556057.28</v>
      </c>
    </row>
    <row r="106" spans="1:4" ht="15">
      <c r="A106" s="53" t="s">
        <v>289</v>
      </c>
      <c r="B106" s="54" t="s">
        <v>45</v>
      </c>
      <c r="C106" s="52">
        <v>112000</v>
      </c>
      <c r="D106" s="52">
        <v>44104.63</v>
      </c>
    </row>
    <row r="107" spans="1:4" ht="15">
      <c r="A107" s="53" t="s">
        <v>290</v>
      </c>
      <c r="B107" s="54" t="s">
        <v>46</v>
      </c>
      <c r="C107" s="52">
        <v>27000</v>
      </c>
      <c r="D107" s="52">
        <v>0</v>
      </c>
    </row>
    <row r="108" spans="1:4" ht="15">
      <c r="A108" s="53" t="s">
        <v>291</v>
      </c>
      <c r="B108" s="54" t="s">
        <v>47</v>
      </c>
      <c r="C108" s="52">
        <v>21310000</v>
      </c>
      <c r="D108" s="52">
        <v>5405711.96</v>
      </c>
    </row>
    <row r="109" spans="1:4" ht="15">
      <c r="A109" s="53" t="s">
        <v>293</v>
      </c>
      <c r="B109" s="54" t="s">
        <v>48</v>
      </c>
      <c r="C109" s="52">
        <v>4023318.49</v>
      </c>
      <c r="D109" s="52">
        <v>195242.31</v>
      </c>
    </row>
    <row r="110" spans="1:4" ht="15">
      <c r="A110" s="53" t="s">
        <v>294</v>
      </c>
      <c r="B110" s="54" t="s">
        <v>49</v>
      </c>
      <c r="C110" s="52">
        <v>1551161.26</v>
      </c>
      <c r="D110" s="52">
        <v>42065.77</v>
      </c>
    </row>
    <row r="111" spans="1:4" ht="15">
      <c r="A111" s="53" t="s">
        <v>297</v>
      </c>
      <c r="B111" s="54" t="s">
        <v>50</v>
      </c>
      <c r="C111" s="52">
        <v>4765778.96</v>
      </c>
      <c r="D111" s="52">
        <v>3604593.38</v>
      </c>
    </row>
    <row r="112" spans="1:4" ht="15">
      <c r="A112" s="53" t="s">
        <v>298</v>
      </c>
      <c r="B112" s="54" t="s">
        <v>51</v>
      </c>
      <c r="C112" s="52">
        <v>390293.65</v>
      </c>
      <c r="D112" s="52">
        <v>341802</v>
      </c>
    </row>
    <row r="113" spans="1:4" ht="30">
      <c r="A113" s="53" t="s">
        <v>299</v>
      </c>
      <c r="B113" s="54" t="s">
        <v>52</v>
      </c>
      <c r="C113" s="52">
        <v>32916217.64</v>
      </c>
      <c r="D113" s="52">
        <v>8592493.68</v>
      </c>
    </row>
    <row r="114" spans="1:4" ht="15">
      <c r="A114" s="62" t="s">
        <v>53</v>
      </c>
      <c r="B114" s="63" t="s">
        <v>54</v>
      </c>
      <c r="C114" s="64">
        <f>SUM(C115:C127)</f>
        <v>282797696.99999994</v>
      </c>
      <c r="D114" s="64">
        <f>SUM(D115:D127)</f>
        <v>57742153.32</v>
      </c>
    </row>
    <row r="115" spans="1:4" ht="15">
      <c r="A115" s="53" t="s">
        <v>286</v>
      </c>
      <c r="B115" s="54" t="s">
        <v>55</v>
      </c>
      <c r="C115" s="65">
        <v>126989604.44</v>
      </c>
      <c r="D115" s="65">
        <v>29122017.47</v>
      </c>
    </row>
    <row r="116" spans="1:4" ht="15">
      <c r="A116" s="53" t="s">
        <v>287</v>
      </c>
      <c r="B116" s="54" t="s">
        <v>56</v>
      </c>
      <c r="C116" s="65">
        <v>648500</v>
      </c>
      <c r="D116" s="65">
        <v>140678.69</v>
      </c>
    </row>
    <row r="117" spans="1:4" ht="15">
      <c r="A117" s="53" t="s">
        <v>288</v>
      </c>
      <c r="B117" s="54" t="s">
        <v>57</v>
      </c>
      <c r="C117" s="65">
        <v>41268909.08</v>
      </c>
      <c r="D117" s="65">
        <v>9746181.5</v>
      </c>
    </row>
    <row r="118" spans="1:4" ht="15">
      <c r="A118" s="53" t="s">
        <v>289</v>
      </c>
      <c r="B118" s="54" t="s">
        <v>58</v>
      </c>
      <c r="C118" s="65">
        <v>790338.68</v>
      </c>
      <c r="D118" s="65">
        <v>117925.22</v>
      </c>
    </row>
    <row r="119" spans="1:4" ht="15">
      <c r="A119" s="53" t="s">
        <v>290</v>
      </c>
      <c r="B119" s="54" t="s">
        <v>59</v>
      </c>
      <c r="C119" s="65">
        <v>142658.48</v>
      </c>
      <c r="D119" s="65">
        <v>15571.5</v>
      </c>
    </row>
    <row r="120" spans="1:4" ht="15">
      <c r="A120" s="53" t="s">
        <v>291</v>
      </c>
      <c r="B120" s="54" t="s">
        <v>60</v>
      </c>
      <c r="C120" s="65">
        <v>27753393.47</v>
      </c>
      <c r="D120" s="65">
        <v>6094470.48</v>
      </c>
    </row>
    <row r="121" spans="1:4" ht="15">
      <c r="A121" s="53" t="s">
        <v>293</v>
      </c>
      <c r="B121" s="54" t="s">
        <v>61</v>
      </c>
      <c r="C121" s="65">
        <v>1950742.12</v>
      </c>
      <c r="D121" s="65">
        <v>159651.4</v>
      </c>
    </row>
    <row r="122" spans="1:4" ht="15">
      <c r="A122" s="53" t="s">
        <v>294</v>
      </c>
      <c r="B122" s="54" t="s">
        <v>62</v>
      </c>
      <c r="C122" s="65">
        <v>2694926.54</v>
      </c>
      <c r="D122" s="65">
        <v>893369.59</v>
      </c>
    </row>
    <row r="123" spans="1:4" ht="45">
      <c r="A123" s="53" t="s">
        <v>295</v>
      </c>
      <c r="B123" s="54" t="s">
        <v>63</v>
      </c>
      <c r="C123" s="65">
        <v>59692180.63</v>
      </c>
      <c r="D123" s="65">
        <v>3598429.23</v>
      </c>
    </row>
    <row r="124" spans="1:4" ht="60">
      <c r="A124" s="53" t="s">
        <v>39</v>
      </c>
      <c r="B124" s="54" t="s">
        <v>64</v>
      </c>
      <c r="C124" s="65">
        <v>290000</v>
      </c>
      <c r="D124" s="65">
        <v>50263</v>
      </c>
    </row>
    <row r="125" spans="1:4" ht="15">
      <c r="A125" s="53" t="s">
        <v>297</v>
      </c>
      <c r="B125" s="54" t="s">
        <v>65</v>
      </c>
      <c r="C125" s="65">
        <v>8579630.06</v>
      </c>
      <c r="D125" s="65">
        <v>5914916.13</v>
      </c>
    </row>
    <row r="126" spans="1:4" ht="15">
      <c r="A126" s="53" t="s">
        <v>298</v>
      </c>
      <c r="B126" s="54" t="s">
        <v>66</v>
      </c>
      <c r="C126" s="65">
        <v>8916425</v>
      </c>
      <c r="D126" s="65">
        <v>1240528.64</v>
      </c>
    </row>
    <row r="127" spans="1:4" ht="30">
      <c r="A127" s="53" t="s">
        <v>299</v>
      </c>
      <c r="B127" s="54" t="s">
        <v>67</v>
      </c>
      <c r="C127" s="65">
        <v>3080388.5</v>
      </c>
      <c r="D127" s="65">
        <v>648150.47</v>
      </c>
    </row>
    <row r="128" spans="1:4" ht="44.25" customHeight="1">
      <c r="A128" s="62" t="s">
        <v>68</v>
      </c>
      <c r="B128" s="63" t="s">
        <v>69</v>
      </c>
      <c r="C128" s="64">
        <f>SUM(C129:C132)</f>
        <v>197000</v>
      </c>
      <c r="D128" s="64">
        <f>SUM(D129:D132)</f>
        <v>0</v>
      </c>
    </row>
    <row r="129" spans="1:4" ht="15">
      <c r="A129" s="53" t="s">
        <v>287</v>
      </c>
      <c r="B129" s="54" t="s">
        <v>70</v>
      </c>
      <c r="C129" s="52">
        <v>39400</v>
      </c>
      <c r="D129" s="52">
        <v>0</v>
      </c>
    </row>
    <row r="130" spans="1:4" ht="15">
      <c r="A130" s="53" t="s">
        <v>290</v>
      </c>
      <c r="B130" s="54" t="s">
        <v>71</v>
      </c>
      <c r="C130" s="52">
        <v>22000</v>
      </c>
      <c r="D130" s="52">
        <v>0</v>
      </c>
    </row>
    <row r="131" spans="1:4" ht="15">
      <c r="A131" s="53" t="s">
        <v>294</v>
      </c>
      <c r="B131" s="54" t="s">
        <v>72</v>
      </c>
      <c r="C131" s="52">
        <v>135600</v>
      </c>
      <c r="D131" s="52">
        <v>0</v>
      </c>
    </row>
    <row r="132" spans="1:4" ht="45" hidden="1">
      <c r="A132" s="53" t="s">
        <v>295</v>
      </c>
      <c r="B132" s="54" t="s">
        <v>73</v>
      </c>
      <c r="C132" s="52"/>
      <c r="D132" s="52">
        <v>0</v>
      </c>
    </row>
    <row r="133" spans="1:4" ht="30">
      <c r="A133" s="62" t="s">
        <v>74</v>
      </c>
      <c r="B133" s="63" t="s">
        <v>75</v>
      </c>
      <c r="C133" s="64">
        <f>SUM(C134:C146)</f>
        <v>7151546</v>
      </c>
      <c r="D133" s="64">
        <f>SUM(D134:D146)</f>
        <v>1668354.18</v>
      </c>
    </row>
    <row r="134" spans="1:4" ht="15">
      <c r="A134" s="53" t="s">
        <v>286</v>
      </c>
      <c r="B134" s="54" t="s">
        <v>76</v>
      </c>
      <c r="C134" s="65">
        <v>208019</v>
      </c>
      <c r="D134" s="65">
        <v>42857.9</v>
      </c>
    </row>
    <row r="135" spans="1:4" ht="15">
      <c r="A135" s="53" t="s">
        <v>287</v>
      </c>
      <c r="B135" s="54" t="s">
        <v>77</v>
      </c>
      <c r="C135" s="65">
        <v>500</v>
      </c>
      <c r="D135" s="65">
        <v>500</v>
      </c>
    </row>
    <row r="136" spans="1:4" ht="15">
      <c r="A136" s="53" t="s">
        <v>288</v>
      </c>
      <c r="B136" s="54" t="s">
        <v>78</v>
      </c>
      <c r="C136" s="65">
        <v>66981</v>
      </c>
      <c r="D136" s="65">
        <v>13373</v>
      </c>
    </row>
    <row r="137" spans="1:4" ht="15">
      <c r="A137" s="53" t="s">
        <v>289</v>
      </c>
      <c r="B137" s="54" t="s">
        <v>79</v>
      </c>
      <c r="C137" s="65">
        <v>70000</v>
      </c>
      <c r="D137" s="65">
        <v>34888.85</v>
      </c>
    </row>
    <row r="138" spans="1:4" ht="15">
      <c r="A138" s="53" t="s">
        <v>290</v>
      </c>
      <c r="B138" s="54" t="s">
        <v>80</v>
      </c>
      <c r="C138" s="65">
        <v>27400</v>
      </c>
      <c r="D138" s="65">
        <v>18000</v>
      </c>
    </row>
    <row r="139" spans="1:4" ht="15">
      <c r="A139" s="53" t="s">
        <v>291</v>
      </c>
      <c r="B139" s="54" t="s">
        <v>81</v>
      </c>
      <c r="C139" s="65">
        <v>366000</v>
      </c>
      <c r="D139" s="65">
        <v>101300.41</v>
      </c>
    </row>
    <row r="140" spans="1:4" ht="15" hidden="1">
      <c r="A140" s="53" t="s">
        <v>293</v>
      </c>
      <c r="B140" s="54" t="s">
        <v>82</v>
      </c>
      <c r="C140" s="52"/>
      <c r="D140" s="52"/>
    </row>
    <row r="141" spans="1:4" ht="15">
      <c r="A141" s="53" t="s">
        <v>294</v>
      </c>
      <c r="B141" s="54" t="s">
        <v>83</v>
      </c>
      <c r="C141" s="52">
        <v>766010</v>
      </c>
      <c r="D141" s="52">
        <v>116499.56</v>
      </c>
    </row>
    <row r="142" spans="1:4" ht="45">
      <c r="A142" s="53" t="s">
        <v>295</v>
      </c>
      <c r="B142" s="54" t="s">
        <v>84</v>
      </c>
      <c r="C142" s="52">
        <v>4262000</v>
      </c>
      <c r="D142" s="52">
        <v>570122</v>
      </c>
    </row>
    <row r="143" spans="1:4" ht="60" hidden="1">
      <c r="A143" s="53" t="s">
        <v>39</v>
      </c>
      <c r="B143" s="54" t="s">
        <v>85</v>
      </c>
      <c r="C143" s="52"/>
      <c r="D143" s="52"/>
    </row>
    <row r="144" spans="1:4" ht="15">
      <c r="A144" s="53" t="s">
        <v>297</v>
      </c>
      <c r="B144" s="54" t="s">
        <v>86</v>
      </c>
      <c r="C144" s="52">
        <v>55000</v>
      </c>
      <c r="D144" s="52">
        <v>21125</v>
      </c>
    </row>
    <row r="145" spans="1:4" ht="15">
      <c r="A145" s="53" t="s">
        <v>298</v>
      </c>
      <c r="B145" s="54" t="s">
        <v>87</v>
      </c>
      <c r="C145" s="52">
        <v>1287636</v>
      </c>
      <c r="D145" s="52">
        <v>731294</v>
      </c>
    </row>
    <row r="146" spans="1:4" ht="30">
      <c r="A146" s="53" t="s">
        <v>299</v>
      </c>
      <c r="B146" s="54" t="s">
        <v>88</v>
      </c>
      <c r="C146" s="52">
        <v>42000</v>
      </c>
      <c r="D146" s="52">
        <v>18393.46</v>
      </c>
    </row>
    <row r="147" spans="1:4" ht="15">
      <c r="A147" s="62" t="s">
        <v>89</v>
      </c>
      <c r="B147" s="63" t="s">
        <v>90</v>
      </c>
      <c r="C147" s="64">
        <f>SUM(C148:C159)</f>
        <v>20829303</v>
      </c>
      <c r="D147" s="64">
        <f>SUM(D148:D159)</f>
        <v>5015860.059999999</v>
      </c>
    </row>
    <row r="148" spans="1:4" ht="15">
      <c r="A148" s="53" t="s">
        <v>286</v>
      </c>
      <c r="B148" s="54" t="s">
        <v>91</v>
      </c>
      <c r="C148" s="65">
        <v>8904704</v>
      </c>
      <c r="D148" s="65">
        <v>1581521.24</v>
      </c>
    </row>
    <row r="149" spans="1:4" ht="15">
      <c r="A149" s="53" t="s">
        <v>287</v>
      </c>
      <c r="B149" s="54" t="s">
        <v>92</v>
      </c>
      <c r="C149" s="65">
        <v>8000</v>
      </c>
      <c r="D149" s="65">
        <v>1652.94</v>
      </c>
    </row>
    <row r="150" spans="1:4" ht="15">
      <c r="A150" s="53" t="s">
        <v>288</v>
      </c>
      <c r="B150" s="54" t="s">
        <v>93</v>
      </c>
      <c r="C150" s="65">
        <v>2693199</v>
      </c>
      <c r="D150" s="65">
        <v>643354.72</v>
      </c>
    </row>
    <row r="151" spans="1:4" ht="15">
      <c r="A151" s="53" t="s">
        <v>289</v>
      </c>
      <c r="B151" s="54" t="s">
        <v>94</v>
      </c>
      <c r="C151" s="65">
        <v>168000</v>
      </c>
      <c r="D151" s="65">
        <v>22153.35</v>
      </c>
    </row>
    <row r="152" spans="1:4" ht="15">
      <c r="A152" s="53" t="s">
        <v>290</v>
      </c>
      <c r="B152" s="54" t="s">
        <v>95</v>
      </c>
      <c r="C152" s="65">
        <v>28000</v>
      </c>
      <c r="D152" s="65">
        <v>0</v>
      </c>
    </row>
    <row r="153" spans="1:4" ht="15">
      <c r="A153" s="53" t="s">
        <v>291</v>
      </c>
      <c r="B153" s="54" t="s">
        <v>96</v>
      </c>
      <c r="C153" s="65">
        <v>356000</v>
      </c>
      <c r="D153" s="65">
        <v>135468.42</v>
      </c>
    </row>
    <row r="154" spans="1:4" ht="15">
      <c r="A154" s="53" t="s">
        <v>293</v>
      </c>
      <c r="B154" s="54" t="s">
        <v>97</v>
      </c>
      <c r="C154" s="65">
        <v>1634000</v>
      </c>
      <c r="D154" s="65">
        <v>13258.3</v>
      </c>
    </row>
    <row r="155" spans="1:4" ht="15">
      <c r="A155" s="53" t="s">
        <v>294</v>
      </c>
      <c r="B155" s="54" t="s">
        <v>98</v>
      </c>
      <c r="C155" s="65">
        <v>613000</v>
      </c>
      <c r="D155" s="65">
        <v>106851.29</v>
      </c>
    </row>
    <row r="156" spans="1:4" ht="30">
      <c r="A156" s="53" t="s">
        <v>296</v>
      </c>
      <c r="B156" s="54" t="s">
        <v>378</v>
      </c>
      <c r="C156" s="66">
        <v>4408400</v>
      </c>
      <c r="D156" s="66">
        <v>2360415.1</v>
      </c>
    </row>
    <row r="157" spans="1:4" ht="15">
      <c r="A157" s="53" t="s">
        <v>297</v>
      </c>
      <c r="B157" s="54" t="s">
        <v>99</v>
      </c>
      <c r="C157" s="65">
        <v>38864.22</v>
      </c>
      <c r="D157" s="65">
        <v>38681.6</v>
      </c>
    </row>
    <row r="158" spans="1:4" ht="15">
      <c r="A158" s="53" t="s">
        <v>298</v>
      </c>
      <c r="B158" s="54" t="s">
        <v>100</v>
      </c>
      <c r="C158" s="65">
        <v>1400000</v>
      </c>
      <c r="D158" s="65">
        <v>0</v>
      </c>
    </row>
    <row r="159" spans="1:4" ht="30">
      <c r="A159" s="53" t="s">
        <v>299</v>
      </c>
      <c r="B159" s="54" t="s">
        <v>101</v>
      </c>
      <c r="C159" s="65">
        <v>577135.78</v>
      </c>
      <c r="D159" s="65">
        <v>112503.1</v>
      </c>
    </row>
    <row r="160" spans="1:4" ht="15">
      <c r="A160" s="62" t="s">
        <v>102</v>
      </c>
      <c r="B160" s="63" t="s">
        <v>103</v>
      </c>
      <c r="C160" s="64">
        <f>SUM(C161:C172)</f>
        <v>34983780</v>
      </c>
      <c r="D160" s="64">
        <f>SUM(D161:D172)</f>
        <v>9226987.709999999</v>
      </c>
    </row>
    <row r="161" spans="1:4" ht="15">
      <c r="A161" s="53" t="s">
        <v>286</v>
      </c>
      <c r="B161" s="54" t="s">
        <v>104</v>
      </c>
      <c r="C161" s="65">
        <v>15975960</v>
      </c>
      <c r="D161" s="65">
        <v>4387423.46</v>
      </c>
    </row>
    <row r="162" spans="1:4" ht="15">
      <c r="A162" s="53" t="s">
        <v>287</v>
      </c>
      <c r="B162" s="54" t="s">
        <v>105</v>
      </c>
      <c r="C162" s="65">
        <v>7000</v>
      </c>
      <c r="D162" s="65">
        <v>0</v>
      </c>
    </row>
    <row r="163" spans="1:4" ht="15">
      <c r="A163" s="53" t="s">
        <v>288</v>
      </c>
      <c r="B163" s="54" t="s">
        <v>106</v>
      </c>
      <c r="C163" s="65">
        <v>5232772.42</v>
      </c>
      <c r="D163" s="65">
        <v>2156461.51</v>
      </c>
    </row>
    <row r="164" spans="1:4" ht="15">
      <c r="A164" s="53" t="s">
        <v>289</v>
      </c>
      <c r="B164" s="54" t="s">
        <v>107</v>
      </c>
      <c r="C164" s="65">
        <v>150000</v>
      </c>
      <c r="D164" s="65">
        <v>70804.16</v>
      </c>
    </row>
    <row r="165" spans="1:4" ht="15">
      <c r="A165" s="53" t="s">
        <v>290</v>
      </c>
      <c r="B165" s="54" t="s">
        <v>108</v>
      </c>
      <c r="C165" s="65">
        <v>75860</v>
      </c>
      <c r="D165" s="65">
        <v>3792</v>
      </c>
    </row>
    <row r="166" spans="1:4" ht="15">
      <c r="A166" s="53" t="s">
        <v>291</v>
      </c>
      <c r="B166" s="54" t="s">
        <v>109</v>
      </c>
      <c r="C166" s="65">
        <v>5020500</v>
      </c>
      <c r="D166" s="65">
        <v>1557317.34</v>
      </c>
    </row>
    <row r="167" spans="1:4" ht="30" hidden="1">
      <c r="A167" s="53" t="s">
        <v>292</v>
      </c>
      <c r="B167" s="54" t="s">
        <v>110</v>
      </c>
      <c r="C167" s="52"/>
      <c r="D167" s="52"/>
    </row>
    <row r="168" spans="1:4" ht="15">
      <c r="A168" s="53" t="s">
        <v>293</v>
      </c>
      <c r="B168" s="54" t="s">
        <v>111</v>
      </c>
      <c r="C168" s="65">
        <v>1082604.12</v>
      </c>
      <c r="D168" s="65">
        <v>130718.92</v>
      </c>
    </row>
    <row r="169" spans="1:4" ht="15">
      <c r="A169" s="53" t="s">
        <v>294</v>
      </c>
      <c r="B169" s="54" t="s">
        <v>112</v>
      </c>
      <c r="C169" s="65">
        <v>5363543.67</v>
      </c>
      <c r="D169" s="65">
        <v>363131.69</v>
      </c>
    </row>
    <row r="170" spans="1:4" ht="15">
      <c r="A170" s="53" t="s">
        <v>297</v>
      </c>
      <c r="B170" s="54" t="s">
        <v>113</v>
      </c>
      <c r="C170" s="65">
        <v>1239441.41</v>
      </c>
      <c r="D170" s="65">
        <v>121136.67</v>
      </c>
    </row>
    <row r="171" spans="1:4" ht="15">
      <c r="A171" s="53" t="s">
        <v>298</v>
      </c>
      <c r="B171" s="54" t="s">
        <v>114</v>
      </c>
      <c r="C171" s="65">
        <v>300688</v>
      </c>
      <c r="D171" s="65">
        <v>153039.28</v>
      </c>
    </row>
    <row r="172" spans="1:4" ht="30">
      <c r="A172" s="53" t="s">
        <v>299</v>
      </c>
      <c r="B172" s="54" t="s">
        <v>115</v>
      </c>
      <c r="C172" s="65">
        <v>535410.38</v>
      </c>
      <c r="D172" s="65">
        <v>283162.68</v>
      </c>
    </row>
    <row r="173" spans="1:4" ht="30">
      <c r="A173" s="62" t="s">
        <v>116</v>
      </c>
      <c r="B173" s="63" t="s">
        <v>117</v>
      </c>
      <c r="C173" s="64">
        <f>SUM(C174:C184)</f>
        <v>3275220</v>
      </c>
      <c r="D173" s="64">
        <f>SUM(D174:D184)</f>
        <v>867640.07</v>
      </c>
    </row>
    <row r="174" spans="1:4" ht="15">
      <c r="A174" s="53" t="s">
        <v>286</v>
      </c>
      <c r="B174" s="54" t="s">
        <v>118</v>
      </c>
      <c r="C174" s="65">
        <v>1868000</v>
      </c>
      <c r="D174" s="65">
        <v>553137.77</v>
      </c>
    </row>
    <row r="175" spans="1:4" ht="15">
      <c r="A175" s="53" t="s">
        <v>287</v>
      </c>
      <c r="B175" s="54" t="s">
        <v>379</v>
      </c>
      <c r="C175" s="65">
        <v>1000</v>
      </c>
      <c r="D175" s="65">
        <v>0</v>
      </c>
    </row>
    <row r="176" spans="1:4" ht="15">
      <c r="A176" s="53" t="s">
        <v>288</v>
      </c>
      <c r="B176" s="54" t="s">
        <v>119</v>
      </c>
      <c r="C176" s="65">
        <v>623397.17</v>
      </c>
      <c r="D176" s="65">
        <v>169526.69</v>
      </c>
    </row>
    <row r="177" spans="1:4" ht="15">
      <c r="A177" s="53" t="s">
        <v>289</v>
      </c>
      <c r="B177" s="54" t="s">
        <v>120</v>
      </c>
      <c r="C177" s="65">
        <v>145120</v>
      </c>
      <c r="D177" s="65">
        <v>49720.83</v>
      </c>
    </row>
    <row r="178" spans="1:4" ht="15" hidden="1">
      <c r="A178" s="53" t="s">
        <v>290</v>
      </c>
      <c r="B178" s="54" t="s">
        <v>121</v>
      </c>
      <c r="C178" s="52"/>
      <c r="D178" s="52"/>
    </row>
    <row r="179" spans="1:4" ht="15">
      <c r="A179" s="53" t="s">
        <v>291</v>
      </c>
      <c r="B179" s="54" t="s">
        <v>122</v>
      </c>
      <c r="C179" s="65">
        <v>307500</v>
      </c>
      <c r="D179" s="65">
        <v>48093.38</v>
      </c>
    </row>
    <row r="180" spans="1:4" ht="15">
      <c r="A180" s="53" t="s">
        <v>293</v>
      </c>
      <c r="B180" s="54" t="s">
        <v>123</v>
      </c>
      <c r="C180" s="65">
        <v>36180</v>
      </c>
      <c r="D180" s="65">
        <v>5680</v>
      </c>
    </row>
    <row r="181" spans="1:4" ht="15">
      <c r="A181" s="53" t="s">
        <v>294</v>
      </c>
      <c r="B181" s="54" t="s">
        <v>124</v>
      </c>
      <c r="C181" s="65">
        <v>65000</v>
      </c>
      <c r="D181" s="65">
        <v>11180</v>
      </c>
    </row>
    <row r="182" spans="1:4" ht="15">
      <c r="A182" s="53" t="s">
        <v>297</v>
      </c>
      <c r="B182" s="54" t="s">
        <v>125</v>
      </c>
      <c r="C182" s="65">
        <v>59602.83</v>
      </c>
      <c r="D182" s="65">
        <v>0</v>
      </c>
    </row>
    <row r="183" spans="1:4" ht="15" hidden="1">
      <c r="A183" s="53" t="s">
        <v>298</v>
      </c>
      <c r="B183" s="54" t="s">
        <v>126</v>
      </c>
      <c r="C183" s="52"/>
      <c r="D183" s="52"/>
    </row>
    <row r="184" spans="1:4" ht="30">
      <c r="A184" s="53" t="s">
        <v>299</v>
      </c>
      <c r="B184" s="54" t="s">
        <v>127</v>
      </c>
      <c r="C184" s="52">
        <v>169420</v>
      </c>
      <c r="D184" s="52">
        <v>30301.4</v>
      </c>
    </row>
    <row r="185" spans="1:4" ht="15" hidden="1">
      <c r="A185" s="53" t="s">
        <v>128</v>
      </c>
      <c r="B185" s="54" t="s">
        <v>129</v>
      </c>
      <c r="C185" s="52">
        <f>SUM(C186:C196)</f>
        <v>0</v>
      </c>
      <c r="D185" s="52">
        <f>SUM(D186:D196)</f>
        <v>0</v>
      </c>
    </row>
    <row r="186" spans="1:4" ht="15" hidden="1">
      <c r="A186" s="53" t="s">
        <v>286</v>
      </c>
      <c r="B186" s="54" t="s">
        <v>130</v>
      </c>
      <c r="C186" s="52"/>
      <c r="D186" s="52"/>
    </row>
    <row r="187" spans="1:4" ht="15" hidden="1">
      <c r="A187" s="53" t="s">
        <v>287</v>
      </c>
      <c r="B187" s="54" t="s">
        <v>131</v>
      </c>
      <c r="C187" s="52"/>
      <c r="D187" s="52"/>
    </row>
    <row r="188" spans="1:4" ht="15" hidden="1">
      <c r="A188" s="53" t="s">
        <v>288</v>
      </c>
      <c r="B188" s="54" t="s">
        <v>132</v>
      </c>
      <c r="C188" s="52"/>
      <c r="D188" s="52"/>
    </row>
    <row r="189" spans="1:4" ht="15" hidden="1">
      <c r="A189" s="53" t="s">
        <v>289</v>
      </c>
      <c r="B189" s="54" t="s">
        <v>133</v>
      </c>
      <c r="C189" s="52"/>
      <c r="D189" s="52"/>
    </row>
    <row r="190" spans="1:4" ht="15" hidden="1">
      <c r="A190" s="53" t="s">
        <v>290</v>
      </c>
      <c r="B190" s="54" t="s">
        <v>134</v>
      </c>
      <c r="C190" s="52"/>
      <c r="D190" s="52"/>
    </row>
    <row r="191" spans="1:4" ht="15" hidden="1">
      <c r="A191" s="53" t="s">
        <v>291</v>
      </c>
      <c r="B191" s="54" t="s">
        <v>135</v>
      </c>
      <c r="C191" s="52"/>
      <c r="D191" s="52"/>
    </row>
    <row r="192" spans="1:4" ht="15" hidden="1">
      <c r="A192" s="53" t="s">
        <v>293</v>
      </c>
      <c r="B192" s="54" t="s">
        <v>136</v>
      </c>
      <c r="C192" s="52"/>
      <c r="D192" s="52"/>
    </row>
    <row r="193" spans="1:4" ht="15" hidden="1">
      <c r="A193" s="53" t="s">
        <v>294</v>
      </c>
      <c r="B193" s="54" t="s">
        <v>137</v>
      </c>
      <c r="C193" s="52"/>
      <c r="D193" s="52"/>
    </row>
    <row r="194" spans="1:4" ht="15" hidden="1">
      <c r="A194" s="53" t="s">
        <v>297</v>
      </c>
      <c r="B194" s="54" t="s">
        <v>138</v>
      </c>
      <c r="C194" s="52"/>
      <c r="D194" s="52"/>
    </row>
    <row r="195" spans="1:4" ht="15" hidden="1">
      <c r="A195" s="53" t="s">
        <v>298</v>
      </c>
      <c r="B195" s="54" t="s">
        <v>139</v>
      </c>
      <c r="C195" s="52"/>
      <c r="D195" s="52"/>
    </row>
    <row r="196" spans="1:4" ht="30" hidden="1">
      <c r="A196" s="53" t="s">
        <v>299</v>
      </c>
      <c r="B196" s="54" t="s">
        <v>140</v>
      </c>
      <c r="C196" s="52"/>
      <c r="D196" s="52"/>
    </row>
    <row r="197" spans="1:4" ht="15">
      <c r="A197" s="62" t="s">
        <v>141</v>
      </c>
      <c r="B197" s="63" t="s">
        <v>142</v>
      </c>
      <c r="C197" s="64">
        <f>SUM(C198:C208)</f>
        <v>432600</v>
      </c>
      <c r="D197" s="64">
        <f>SUM(D198:D208)</f>
        <v>372000</v>
      </c>
    </row>
    <row r="198" spans="1:4" ht="15" hidden="1">
      <c r="A198" s="53" t="s">
        <v>286</v>
      </c>
      <c r="B198" s="54" t="s">
        <v>143</v>
      </c>
      <c r="C198" s="52"/>
      <c r="D198" s="52"/>
    </row>
    <row r="199" spans="1:4" ht="15" hidden="1">
      <c r="A199" s="53" t="s">
        <v>287</v>
      </c>
      <c r="B199" s="54" t="s">
        <v>144</v>
      </c>
      <c r="C199" s="52"/>
      <c r="D199" s="52"/>
    </row>
    <row r="200" spans="1:4" ht="15" hidden="1">
      <c r="A200" s="53" t="s">
        <v>288</v>
      </c>
      <c r="B200" s="54" t="s">
        <v>145</v>
      </c>
      <c r="C200" s="52"/>
      <c r="D200" s="52"/>
    </row>
    <row r="201" spans="1:4" ht="15" hidden="1">
      <c r="A201" s="53" t="s">
        <v>289</v>
      </c>
      <c r="B201" s="54" t="s">
        <v>146</v>
      </c>
      <c r="C201" s="52"/>
      <c r="D201" s="52"/>
    </row>
    <row r="202" spans="1:4" ht="15" hidden="1">
      <c r="A202" s="53" t="s">
        <v>290</v>
      </c>
      <c r="B202" s="54" t="s">
        <v>147</v>
      </c>
      <c r="C202" s="52"/>
      <c r="D202" s="52"/>
    </row>
    <row r="203" spans="1:4" ht="15" hidden="1">
      <c r="A203" s="53" t="s">
        <v>291</v>
      </c>
      <c r="B203" s="54" t="s">
        <v>148</v>
      </c>
      <c r="C203" s="52"/>
      <c r="D203" s="52"/>
    </row>
    <row r="204" spans="1:4" ht="15" hidden="1">
      <c r="A204" s="53" t="s">
        <v>293</v>
      </c>
      <c r="B204" s="54" t="s">
        <v>149</v>
      </c>
      <c r="C204" s="52"/>
      <c r="D204" s="52"/>
    </row>
    <row r="205" spans="1:4" ht="15">
      <c r="A205" s="53" t="s">
        <v>294</v>
      </c>
      <c r="B205" s="54" t="s">
        <v>150</v>
      </c>
      <c r="C205" s="52">
        <v>432600</v>
      </c>
      <c r="D205" s="52">
        <v>372000</v>
      </c>
    </row>
    <row r="206" spans="1:4" ht="15" hidden="1">
      <c r="A206" s="53" t="s">
        <v>297</v>
      </c>
      <c r="B206" s="54" t="s">
        <v>151</v>
      </c>
      <c r="C206" s="52"/>
      <c r="D206" s="52"/>
    </row>
    <row r="207" spans="1:4" ht="15" hidden="1">
      <c r="A207" s="53" t="s">
        <v>298</v>
      </c>
      <c r="B207" s="54" t="s">
        <v>152</v>
      </c>
      <c r="C207" s="52"/>
      <c r="D207" s="52">
        <v>0</v>
      </c>
    </row>
    <row r="208" spans="1:4" ht="30" hidden="1">
      <c r="A208" s="53" t="s">
        <v>299</v>
      </c>
      <c r="B208" s="54" t="s">
        <v>153</v>
      </c>
      <c r="C208" s="52"/>
      <c r="D208" s="52"/>
    </row>
    <row r="209" spans="1:4" ht="15">
      <c r="A209" s="62" t="s">
        <v>154</v>
      </c>
      <c r="B209" s="63" t="s">
        <v>155</v>
      </c>
      <c r="C209" s="64">
        <f>SUM(C210:C220)</f>
        <v>843700</v>
      </c>
      <c r="D209" s="64">
        <f>SUM(D210:D220)</f>
        <v>130032</v>
      </c>
    </row>
    <row r="210" spans="1:4" ht="15" hidden="1">
      <c r="A210" s="53" t="s">
        <v>286</v>
      </c>
      <c r="B210" s="54" t="s">
        <v>156</v>
      </c>
      <c r="C210" s="52"/>
      <c r="D210" s="52"/>
    </row>
    <row r="211" spans="1:4" ht="15" hidden="1">
      <c r="A211" s="53" t="s">
        <v>287</v>
      </c>
      <c r="B211" s="54" t="s">
        <v>157</v>
      </c>
      <c r="C211" s="52"/>
      <c r="D211" s="52"/>
    </row>
    <row r="212" spans="1:4" ht="15" hidden="1">
      <c r="A212" s="53" t="s">
        <v>288</v>
      </c>
      <c r="B212" s="54" t="s">
        <v>158</v>
      </c>
      <c r="C212" s="52"/>
      <c r="D212" s="52"/>
    </row>
    <row r="213" spans="1:4" ht="15" hidden="1">
      <c r="A213" s="53" t="s">
        <v>289</v>
      </c>
      <c r="B213" s="54" t="s">
        <v>159</v>
      </c>
      <c r="C213" s="52"/>
      <c r="D213" s="52"/>
    </row>
    <row r="214" spans="1:4" ht="15" hidden="1">
      <c r="A214" s="53" t="s">
        <v>291</v>
      </c>
      <c r="B214" s="54" t="s">
        <v>160</v>
      </c>
      <c r="C214" s="52"/>
      <c r="D214" s="52"/>
    </row>
    <row r="215" spans="1:4" ht="15" hidden="1">
      <c r="A215" s="53" t="s">
        <v>293</v>
      </c>
      <c r="B215" s="54" t="s">
        <v>161</v>
      </c>
      <c r="C215" s="52"/>
      <c r="D215" s="52"/>
    </row>
    <row r="216" spans="1:4" ht="15" hidden="1">
      <c r="A216" s="53" t="s">
        <v>294</v>
      </c>
      <c r="B216" s="54" t="s">
        <v>162</v>
      </c>
      <c r="C216" s="52"/>
      <c r="D216" s="52"/>
    </row>
    <row r="217" spans="1:4" ht="45">
      <c r="A217" s="53" t="s">
        <v>295</v>
      </c>
      <c r="B217" s="54" t="s">
        <v>380</v>
      </c>
      <c r="C217" s="52">
        <v>843700</v>
      </c>
      <c r="D217" s="52">
        <v>130032</v>
      </c>
    </row>
    <row r="218" spans="1:4" ht="15" hidden="1">
      <c r="A218" s="53" t="s">
        <v>297</v>
      </c>
      <c r="B218" s="54" t="s">
        <v>163</v>
      </c>
      <c r="C218" s="52"/>
      <c r="D218" s="52"/>
    </row>
    <row r="219" spans="1:4" ht="15" hidden="1">
      <c r="A219" s="53" t="s">
        <v>298</v>
      </c>
      <c r="B219" s="54" t="s">
        <v>164</v>
      </c>
      <c r="C219" s="52"/>
      <c r="D219" s="52"/>
    </row>
    <row r="220" spans="1:4" ht="30" hidden="1">
      <c r="A220" s="53" t="s">
        <v>299</v>
      </c>
      <c r="B220" s="54" t="s">
        <v>165</v>
      </c>
      <c r="C220" s="52"/>
      <c r="D220" s="52"/>
    </row>
    <row r="221" spans="1:4" ht="30" hidden="1">
      <c r="A221" s="53" t="s">
        <v>166</v>
      </c>
      <c r="B221" s="54" t="s">
        <v>167</v>
      </c>
      <c r="C221" s="52">
        <f>C222</f>
        <v>0</v>
      </c>
      <c r="D221" s="52">
        <f>D222</f>
        <v>0</v>
      </c>
    </row>
    <row r="222" spans="1:4" ht="15" hidden="1">
      <c r="A222" s="53" t="s">
        <v>293</v>
      </c>
      <c r="B222" s="54" t="s">
        <v>168</v>
      </c>
      <c r="C222" s="52"/>
      <c r="D222" s="52"/>
    </row>
    <row r="223" spans="1:4" ht="15">
      <c r="A223" s="62" t="s">
        <v>169</v>
      </c>
      <c r="B223" s="63" t="s">
        <v>170</v>
      </c>
      <c r="C223" s="64">
        <f>SUM(C224:C225)</f>
        <v>840000</v>
      </c>
      <c r="D223" s="64">
        <f>SUM(D224:D225)</f>
        <v>201453.25</v>
      </c>
    </row>
    <row r="224" spans="1:4" ht="30" hidden="1">
      <c r="A224" s="53" t="s">
        <v>296</v>
      </c>
      <c r="B224" s="54" t="s">
        <v>381</v>
      </c>
      <c r="C224" s="52"/>
      <c r="D224" s="52"/>
    </row>
    <row r="225" spans="1:4" ht="45">
      <c r="A225" s="53" t="s">
        <v>352</v>
      </c>
      <c r="B225" s="54" t="s">
        <v>171</v>
      </c>
      <c r="C225" s="52">
        <v>840000</v>
      </c>
      <c r="D225" s="52">
        <v>201453.25</v>
      </c>
    </row>
    <row r="226" spans="1:4" ht="15">
      <c r="A226" s="62" t="s">
        <v>172</v>
      </c>
      <c r="B226" s="63" t="s">
        <v>173</v>
      </c>
      <c r="C226" s="64">
        <f>SUM(C227:C233)</f>
        <v>5757425.5</v>
      </c>
      <c r="D226" s="64">
        <f>SUM(D227:D233)</f>
        <v>2008154.92</v>
      </c>
    </row>
    <row r="227" spans="1:4" ht="15" hidden="1">
      <c r="A227" s="53" t="s">
        <v>289</v>
      </c>
      <c r="B227" s="54" t="s">
        <v>174</v>
      </c>
      <c r="C227" s="52"/>
      <c r="D227" s="52"/>
    </row>
    <row r="228" spans="1:4" ht="15">
      <c r="A228" s="53" t="s">
        <v>294</v>
      </c>
      <c r="B228" s="54" t="s">
        <v>175</v>
      </c>
      <c r="C228" s="52">
        <v>715600</v>
      </c>
      <c r="D228" s="52">
        <v>84950</v>
      </c>
    </row>
    <row r="229" spans="1:4" ht="45">
      <c r="A229" s="53" t="s">
        <v>295</v>
      </c>
      <c r="B229" s="54" t="s">
        <v>382</v>
      </c>
      <c r="C229" s="52">
        <v>165000</v>
      </c>
      <c r="D229" s="52"/>
    </row>
    <row r="230" spans="1:4" ht="30">
      <c r="A230" s="53" t="s">
        <v>296</v>
      </c>
      <c r="B230" s="54" t="s">
        <v>176</v>
      </c>
      <c r="C230" s="52">
        <v>4876825.5</v>
      </c>
      <c r="D230" s="52">
        <v>1923204.92</v>
      </c>
    </row>
    <row r="231" spans="1:4" ht="15" hidden="1">
      <c r="A231" s="53" t="s">
        <v>297</v>
      </c>
      <c r="B231" s="54" t="s">
        <v>177</v>
      </c>
      <c r="C231" s="52"/>
      <c r="D231" s="52"/>
    </row>
    <row r="232" spans="1:4" ht="15" hidden="1">
      <c r="A232" s="53" t="s">
        <v>298</v>
      </c>
      <c r="B232" s="54" t="s">
        <v>178</v>
      </c>
      <c r="C232" s="52"/>
      <c r="D232" s="52"/>
    </row>
    <row r="233" spans="1:4" ht="30" hidden="1">
      <c r="A233" s="53" t="s">
        <v>299</v>
      </c>
      <c r="B233" s="54" t="s">
        <v>179</v>
      </c>
      <c r="C233" s="52"/>
      <c r="D233" s="52"/>
    </row>
    <row r="234" spans="1:4" ht="15">
      <c r="A234" s="62" t="s">
        <v>180</v>
      </c>
      <c r="B234" s="63" t="s">
        <v>181</v>
      </c>
      <c r="C234" s="64">
        <f>SUM(C235:C237)</f>
        <v>882200</v>
      </c>
      <c r="D234" s="64">
        <f>SUM(D235:D237)</f>
        <v>0</v>
      </c>
    </row>
    <row r="235" spans="1:4" ht="15" hidden="1">
      <c r="A235" s="53" t="s">
        <v>294</v>
      </c>
      <c r="B235" s="54" t="s">
        <v>182</v>
      </c>
      <c r="C235" s="52"/>
      <c r="D235" s="52"/>
    </row>
    <row r="236" spans="1:4" ht="30" hidden="1">
      <c r="A236" s="53" t="s">
        <v>296</v>
      </c>
      <c r="B236" s="54" t="s">
        <v>183</v>
      </c>
      <c r="C236" s="52"/>
      <c r="D236" s="52"/>
    </row>
    <row r="237" spans="1:4" ht="15">
      <c r="A237" s="53" t="s">
        <v>298</v>
      </c>
      <c r="B237" s="54" t="s">
        <v>383</v>
      </c>
      <c r="C237" s="52">
        <v>882200</v>
      </c>
      <c r="D237" s="52"/>
    </row>
    <row r="238" spans="1:4" ht="15">
      <c r="A238" s="62" t="s">
        <v>184</v>
      </c>
      <c r="B238" s="63" t="s">
        <v>185</v>
      </c>
      <c r="C238" s="64">
        <f>SUM(C239:C245)</f>
        <v>1525000</v>
      </c>
      <c r="D238" s="64">
        <f>SUM(D239:D245)</f>
        <v>105255.23</v>
      </c>
    </row>
    <row r="239" spans="1:4" ht="15">
      <c r="A239" s="53" t="s">
        <v>287</v>
      </c>
      <c r="B239" s="54" t="s">
        <v>186</v>
      </c>
      <c r="C239" s="52">
        <v>84000</v>
      </c>
      <c r="D239" s="52">
        <v>14400</v>
      </c>
    </row>
    <row r="240" spans="1:4" ht="15" hidden="1">
      <c r="A240" s="53" t="s">
        <v>289</v>
      </c>
      <c r="B240" s="54" t="s">
        <v>187</v>
      </c>
      <c r="C240" s="52"/>
      <c r="D240" s="52"/>
    </row>
    <row r="241" spans="1:4" ht="15">
      <c r="A241" s="53" t="s">
        <v>290</v>
      </c>
      <c r="B241" s="54" t="s">
        <v>188</v>
      </c>
      <c r="C241" s="52">
        <v>199000</v>
      </c>
      <c r="D241" s="52">
        <v>12607.4</v>
      </c>
    </row>
    <row r="242" spans="1:4" ht="30">
      <c r="A242" s="53" t="s">
        <v>292</v>
      </c>
      <c r="B242" s="54" t="s">
        <v>189</v>
      </c>
      <c r="C242" s="52">
        <v>104000</v>
      </c>
      <c r="D242" s="52">
        <v>0</v>
      </c>
    </row>
    <row r="243" spans="1:4" ht="15">
      <c r="A243" s="53" t="s">
        <v>294</v>
      </c>
      <c r="B243" s="54" t="s">
        <v>190</v>
      </c>
      <c r="C243" s="52">
        <v>922000</v>
      </c>
      <c r="D243" s="52">
        <v>39575</v>
      </c>
    </row>
    <row r="244" spans="1:4" ht="15">
      <c r="A244" s="53" t="s">
        <v>297</v>
      </c>
      <c r="B244" s="54" t="s">
        <v>191</v>
      </c>
      <c r="C244" s="52">
        <v>116000</v>
      </c>
      <c r="D244" s="52">
        <v>24500</v>
      </c>
    </row>
    <row r="245" spans="1:4" ht="30">
      <c r="A245" s="53" t="s">
        <v>299</v>
      </c>
      <c r="B245" s="54" t="s">
        <v>192</v>
      </c>
      <c r="C245" s="52">
        <v>100000</v>
      </c>
      <c r="D245" s="52">
        <v>14172.83</v>
      </c>
    </row>
    <row r="246" spans="1:4" ht="30">
      <c r="A246" s="62" t="s">
        <v>397</v>
      </c>
      <c r="B246" s="63" t="s">
        <v>384</v>
      </c>
      <c r="C246" s="64">
        <f>SUM(C247:C254)</f>
        <v>2335000</v>
      </c>
      <c r="D246" s="64">
        <f>SUM(D247:D254)</f>
        <v>200138.8</v>
      </c>
    </row>
    <row r="247" spans="1:4" ht="15">
      <c r="A247" s="53" t="s">
        <v>286</v>
      </c>
      <c r="B247" s="54" t="s">
        <v>385</v>
      </c>
      <c r="C247" s="65">
        <v>1495000</v>
      </c>
      <c r="D247" s="65">
        <v>103289.8</v>
      </c>
    </row>
    <row r="248" spans="1:4" ht="15">
      <c r="A248" s="53" t="s">
        <v>287</v>
      </c>
      <c r="B248" s="54" t="s">
        <v>386</v>
      </c>
      <c r="C248" s="65">
        <v>7000</v>
      </c>
      <c r="D248" s="65">
        <v>0</v>
      </c>
    </row>
    <row r="249" spans="1:4" ht="15">
      <c r="A249" s="53" t="s">
        <v>288</v>
      </c>
      <c r="B249" s="54" t="s">
        <v>387</v>
      </c>
      <c r="C249" s="65">
        <v>452000</v>
      </c>
      <c r="D249" s="65">
        <v>36050</v>
      </c>
    </row>
    <row r="250" spans="1:4" ht="15">
      <c r="A250" s="53" t="s">
        <v>289</v>
      </c>
      <c r="B250" s="54" t="s">
        <v>388</v>
      </c>
      <c r="C250" s="65">
        <v>42000</v>
      </c>
      <c r="D250" s="65">
        <v>0</v>
      </c>
    </row>
    <row r="251" spans="1:4" ht="15">
      <c r="A251" s="53" t="s">
        <v>293</v>
      </c>
      <c r="B251" s="54" t="s">
        <v>389</v>
      </c>
      <c r="C251" s="65">
        <v>10000</v>
      </c>
      <c r="D251" s="65">
        <v>0</v>
      </c>
    </row>
    <row r="252" spans="1:4" ht="15">
      <c r="A252" s="53" t="s">
        <v>294</v>
      </c>
      <c r="B252" s="54" t="s">
        <v>390</v>
      </c>
      <c r="C252" s="65">
        <v>69000</v>
      </c>
      <c r="D252" s="65">
        <v>33856</v>
      </c>
    </row>
    <row r="253" spans="1:4" ht="15">
      <c r="A253" s="53" t="s">
        <v>298</v>
      </c>
      <c r="B253" s="54" t="s">
        <v>391</v>
      </c>
      <c r="C253" s="65">
        <v>209000</v>
      </c>
      <c r="D253" s="65">
        <v>26943</v>
      </c>
    </row>
    <row r="254" spans="1:4" ht="30">
      <c r="A254" s="53" t="s">
        <v>299</v>
      </c>
      <c r="B254" s="54" t="s">
        <v>392</v>
      </c>
      <c r="C254" s="65">
        <v>51000</v>
      </c>
      <c r="D254" s="65">
        <v>0</v>
      </c>
    </row>
    <row r="255" spans="1:4" ht="30">
      <c r="A255" s="62" t="s">
        <v>193</v>
      </c>
      <c r="B255" s="63" t="s">
        <v>194</v>
      </c>
      <c r="C255" s="64">
        <f>SUM(C256:C257)</f>
        <v>800000</v>
      </c>
      <c r="D255" s="64">
        <f>SUM(D256:D257)</f>
        <v>220000</v>
      </c>
    </row>
    <row r="256" spans="1:4" ht="15">
      <c r="A256" s="53" t="s">
        <v>294</v>
      </c>
      <c r="B256" s="54" t="s">
        <v>195</v>
      </c>
      <c r="C256" s="52">
        <v>200000</v>
      </c>
      <c r="D256" s="52">
        <v>70000</v>
      </c>
    </row>
    <row r="257" spans="1:4" ht="60">
      <c r="A257" s="53" t="s">
        <v>39</v>
      </c>
      <c r="B257" s="54" t="s">
        <v>196</v>
      </c>
      <c r="C257" s="52">
        <v>600000</v>
      </c>
      <c r="D257" s="52">
        <v>150000</v>
      </c>
    </row>
    <row r="258" spans="1:4" ht="30">
      <c r="A258" s="62" t="s">
        <v>198</v>
      </c>
      <c r="B258" s="63" t="s">
        <v>199</v>
      </c>
      <c r="C258" s="64">
        <f>SUM(C259)</f>
        <v>1518000</v>
      </c>
      <c r="D258" s="64">
        <f>SUM(D259)</f>
        <v>235341.69</v>
      </c>
    </row>
    <row r="259" spans="1:4" ht="15.75" thickBot="1">
      <c r="A259" s="53" t="s">
        <v>197</v>
      </c>
      <c r="B259" s="54" t="s">
        <v>200</v>
      </c>
      <c r="C259" s="52">
        <v>1518000</v>
      </c>
      <c r="D259" s="52">
        <v>235341.69</v>
      </c>
    </row>
    <row r="260" spans="1:4" ht="33.75" customHeight="1" thickBot="1">
      <c r="A260" s="55" t="s">
        <v>279</v>
      </c>
      <c r="B260" s="61" t="s">
        <v>285</v>
      </c>
      <c r="C260" s="56">
        <f>'1. Доходы бюджета (1)'!I12-Расходы!C6</f>
        <v>-104088762.93999994</v>
      </c>
      <c r="D260" s="56">
        <f>'1. Доходы бюджета (1)'!S12-Расходы!D6</f>
        <v>15556135.129999995</v>
      </c>
    </row>
    <row r="261" spans="2:8" s="40" customFormat="1" ht="12.75">
      <c r="B261" s="41"/>
      <c r="C261" s="41"/>
      <c r="D261" s="41"/>
      <c r="E261" s="42"/>
      <c r="F261" s="42"/>
      <c r="G261" s="42"/>
      <c r="H261" s="42"/>
    </row>
    <row r="263" ht="12.75">
      <c r="A263" s="43" t="s">
        <v>398</v>
      </c>
    </row>
  </sheetData>
  <sheetProtection/>
  <printOptions/>
  <pageMargins left="0.7874015748031497" right="0.5905511811023623" top="0.7874015748031497" bottom="0.5905511811023623" header="0" footer="0"/>
  <pageSetup fitToHeight="0" fitToWidth="1" horizontalDpi="600" verticalDpi="600" orientation="portrait" pageOrder="overThenDown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k.vertohvostova</cp:lastModifiedBy>
  <cp:lastPrinted>2012-04-13T12:34:06Z</cp:lastPrinted>
  <dcterms:created xsi:type="dcterms:W3CDTF">2011-07-15T10:33:07Z</dcterms:created>
  <dcterms:modified xsi:type="dcterms:W3CDTF">2012-04-13T12:34:23Z</dcterms:modified>
  <cp:category/>
  <cp:version/>
  <cp:contentType/>
  <cp:contentStatus/>
</cp:coreProperties>
</file>